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30" activeTab="0"/>
  </bookViews>
  <sheets>
    <sheet name="2021" sheetId="1" r:id="rId1"/>
  </sheets>
  <definedNames>
    <definedName name="_xlnm.Print_Area" localSheetId="0">'2021'!$A$3:$C$119</definedName>
  </definedNames>
  <calcPr fullCalcOnLoad="1"/>
</workbook>
</file>

<file path=xl/sharedStrings.xml><?xml version="1.0" encoding="utf-8"?>
<sst xmlns="http://schemas.openxmlformats.org/spreadsheetml/2006/main" count="217" uniqueCount="191">
  <si>
    <t>1 08 03010 01 0000 110</t>
  </si>
  <si>
    <t>1 01 02000 01 0000 110</t>
  </si>
  <si>
    <t>Единый сельскохозяйственный налог</t>
  </si>
  <si>
    <t>Наименование</t>
  </si>
  <si>
    <t>Код дохода</t>
  </si>
  <si>
    <t>Сумма на год</t>
  </si>
  <si>
    <t>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</si>
  <si>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</si>
  <si>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</si>
  <si>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</si>
  <si>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</si>
  <si>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</si>
  <si>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</si>
  <si>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</si>
  <si>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Государственная пошлина, сборы</t>
  </si>
  <si>
    <t>1 08 00000 00 0000 000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</si>
  <si>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</si>
  <si>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</si>
  <si>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использования имущества, находящегося в государственной и муниципальной  собственности</t>
  </si>
  <si>
    <t>1 11 00000 00 0000 000</t>
  </si>
  <si>
    <t>1 11 05000 00 0000 120</t>
  </si>
  <si>
    <t>1 11 05030 00 0000 120</t>
  </si>
  <si>
    <t>1 11 05035 05 0000 120</t>
  </si>
  <si>
    <t>Платежи при пользовании природными ресурсами</t>
  </si>
  <si>
    <t>1 12 00000 00 0000 000</t>
  </si>
  <si>
    <t>Доходы  от продажи материальных и нематериальных активов</t>
  </si>
  <si>
    <t>1 14 00000 00 0000 000</t>
  </si>
  <si>
    <t>Штрафы, санкции, возмещение ущерба.</t>
  </si>
  <si>
    <t>1 16 00000 00 0000 000</t>
  </si>
  <si>
    <t>Прочие поступления от денежных взысканий (штрафов) и иных сумм в возмещение ущерба</t>
  </si>
  <si>
    <t>ИТОГО СОБСТВЕННЫХ ДОХОДОВ</t>
  </si>
  <si>
    <t>1 01 02020 01 0000 110</t>
  </si>
  <si>
    <t>1 01 02010 01 0000 110</t>
  </si>
  <si>
    <t>1 01 02040 01 0000 110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</si>
  <si>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</si>
  <si>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</si>
  <si>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</si>
  <si>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1 05 01010 01 0000 110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</si>
  <si>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</si>
  <si>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</si>
  <si>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продажи земельных участков, государственная собственность на которые не разграничена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</si>
  <si>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государственныхи муниципальных унитарных предприятий, в том числе казенных)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</si>
  <si>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</si>
  <si>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</si>
  <si>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</si>
  <si>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1 14 06000 00 0000 430</t>
  </si>
  <si>
    <t>Доходы от продажи земельных участков, находящихся в государственной и муниципальной собственности(за исключением земельных участков автономных учреждений)</t>
  </si>
  <si>
    <t>1 14 06010 00 0000 430</t>
  </si>
  <si>
    <t>(тыс.руб)</t>
  </si>
  <si>
    <t>Безвозмездные поступления</t>
  </si>
  <si>
    <t>000 2 00 00000 00 0000 000</t>
  </si>
  <si>
    <t>Безвозмедные поступления от других бюджетов бюджетной системы РФ</t>
  </si>
  <si>
    <t xml:space="preserve">000 2 02 00000 00 0000 000   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</si>
  <si>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</si>
  <si>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</si>
  <si>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 xml:space="preserve">к решению  Совета Лениногорского </t>
  </si>
  <si>
    <t>ВСЕГО ДОХОДОВ</t>
  </si>
  <si>
    <t xml:space="preserve"> </t>
  </si>
  <si>
    <t xml:space="preserve">Налог  на  доходы  физических  лиц  с   доходов,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 228 Налогового кодекса Российской Федерации
</t>
  </si>
  <si>
    <t xml:space="preserve">Налог  на  доходы  физических  лиц  с   доходов, полученных   от    осуществления    деятельности физическими   лицами,   зарегистрированными    в  качестве    индивидуальных     предпринимателей, нотариусов,  занимающихся   частной   практикой,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
</t>
  </si>
  <si>
    <t>1 01 02030 01 0000 110</t>
  </si>
  <si>
    <t xml:space="preserve">Налог  на  доходы  физических  лиц  с   доходов, полученных физическими лицами в соответствии  со статьей  228   Налогового   кодекса   Российской Федерации
</t>
  </si>
  <si>
    <t xml:space="preserve">Налог  на   доходы   физических   лиц   в   виде фиксированных  авансовых  платежей  с   доходов,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
</t>
  </si>
  <si>
    <t>1 12 01010 01 6000 120</t>
  </si>
  <si>
    <t>1 12 01020 01 6000 120</t>
  </si>
  <si>
    <t>1 12 01030 01 6000 120</t>
  </si>
  <si>
    <t xml:space="preserve">Плата  за   выбросы   загрязняющих   веществ   в атмосферный воздух стационарными объектами
</t>
  </si>
  <si>
    <t xml:space="preserve">Плата  за   выбросы   загрязняющих   веществ   в атмосферный воздух передвижными объектами
</t>
  </si>
  <si>
    <t xml:space="preserve">Плата за сбросы загрязняющих  веществ  в  водные объекты
</t>
  </si>
  <si>
    <t xml:space="preserve">Плата  за  размещение  отходов  производства   и потребления
</t>
  </si>
  <si>
    <t>Налог ,взимаемый с применением патентной системы налогообложения</t>
  </si>
  <si>
    <t>1 12 01070 01 6000 120</t>
  </si>
  <si>
    <t>Плата за выбросы загрязняющих веществ,образующихся  при сжигании на факельных установках и (или)рассеивании попутного нефтяного газа</t>
  </si>
  <si>
    <t>Акцизы по подакцизным товарам (продукции),производимым на территории Российской Федерации</t>
  </si>
  <si>
    <t>1 03 02000 01 0000 110</t>
  </si>
  <si>
    <t xml:space="preserve">муниципального района </t>
  </si>
  <si>
    <t>Приложение  №2</t>
  </si>
  <si>
    <t>Доходы от реализации имущества,находящегося в государственной  и муниципальной собственности(за исключением движимого имущества  бюджетных и автономных учреждений,а также имущества государственных и унитарных предприятий,в том числ казенных)</t>
  </si>
  <si>
    <t>1 14 02000 00 0000 000</t>
  </si>
  <si>
    <t>Доходы от реализации имущества,находящегося в собственности муниципальных районов(за исключением движимого имущества  бюджетных и автономных учреждений,а также имущества государственных и унитарных предприятий,в том числ казенных),в части  реализации основных средств по указанному имуществу</t>
  </si>
  <si>
    <t>1 14 02050 05 0000 000</t>
  </si>
  <si>
    <t>1 14 02053 05 0000 410</t>
  </si>
  <si>
    <t>1 03 02230 01 0000 110</t>
  </si>
  <si>
    <t>1 03 02240 01 0000 110</t>
  </si>
  <si>
    <t>Доходы от уплаты акцизов на дизельное топливо,подлежащие распределению между бюджетами субъектов Российской  Федерации и местными бюджетами  с учетом установленных дифференцированных нормативов отчислений в местные бюджеты</t>
  </si>
  <si>
    <t>Доходы от уплаты акцизов на моторные масла  для дизельных и  (или) карбюраторных (инжекторных) двигателей,подлежащие распределению между бюджетами субъектов Российской  Федерации и местными бюджетами  с учетом установленных дифференцированных нормативов отчислений в местные бюджеты</t>
  </si>
  <si>
    <t>Доходы от уплаты акцизов на  автомобильный бензин,подлежащие распределению между бюджетами субъектов Российской  Федерации и местными бюджетами 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</si>
  <si>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</si>
  <si>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бензин,подлежащие распределению между бюджетами субъектов Российской  Федерации и местными бюджетами  с учетом установленных дифференцированных нормативов отчислений в местные бюджеты</t>
  </si>
  <si>
    <t>1 03 02260 01 0000 110</t>
  </si>
  <si>
    <t xml:space="preserve">Доходы, получаемые  в  виде  арендной  платы  за земельные        участки,        государственная собственность  на  которые  не  разграничена,  и которые  расположены  в   границах      городских поселений,   а   также средства  от   продажи   права   на   заключение договоров аренды указанных земельных участков
</t>
  </si>
  <si>
    <t>1 11 05013 13 0000 120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</si>
  <si>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муниципальных  бюджетных  и автономных учреждений)</t>
  </si>
  <si>
    <t>Доходы от сдачи  в аренду имущества,составляющего государственную (муниципальную) казну (за исключением  земельных участков)</t>
  </si>
  <si>
    <t>1 11 05075 05 0000 120</t>
  </si>
  <si>
    <t>1 11 05070 00 0000 120</t>
  </si>
  <si>
    <t>Доходы от сдачи  в аренду имущества,составляющего казну муниципальных районов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</si>
  <si>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</si>
  <si>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</si>
  <si>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Налог на добычу общераспространенных  полезных ископаемых</t>
  </si>
  <si>
    <t>1 07 01020 01 0000 110</t>
  </si>
  <si>
    <t>1 07 01020 01 1000 110</t>
  </si>
  <si>
    <t>1 05 02010 02 0000 110</t>
  </si>
  <si>
    <t>1 05 03010 01 0000 110</t>
  </si>
  <si>
    <t>1 05 04020 02 0000 110</t>
  </si>
  <si>
    <t>1 11 05013 05 0000 120</t>
  </si>
  <si>
    <t>1 11 05010 00 0000 120</t>
  </si>
  <si>
    <t>1 12 01041 01 6000 120</t>
  </si>
  <si>
    <t>бюджета   "Лениногорский муниципальный район" Республики Татарстан</t>
  </si>
  <si>
    <t>Прогнозируемые объемы доходов</t>
  </si>
  <si>
    <t xml:space="preserve">Плата за размещение твердых коммунальных отходов
</t>
  </si>
  <si>
    <t>1 12 01042 01 6000 120</t>
  </si>
  <si>
    <t>1 03 02231 01 0000 110</t>
  </si>
  <si>
    <t>1 03 02241 01 0000 110</t>
  </si>
  <si>
    <t>Доходы от уплаты акцизов на дизельное топливо,подлежащие распределению между бюджетами субъектов Российской  Федерации и местными бюджетами  с учетом установленных дифференцированных нормативов отчислений в местные бюджеты  (по нормативам,установленным Федеральном законом о фдеральном бюджете в целях формирования  дорожных фондов субъектов Российской Федерации)</t>
  </si>
  <si>
    <t>Доходы от уплаты акцизов на моторные масла  для дизельных и  (или) карбюраторных (инжекторных) двигателей,подлежащие распределению между бюджетами субъектов Российской  Федерации и местными бюджетами  с учетом установленных дифференцированных нормативов отчислений в местные бюджеты  (по нормативам,установленным Федеральном законом о фдеральном бюджете в целях формирования  дорожных фондов субъектов Российской Федерации)</t>
  </si>
  <si>
    <t>Доходы от уплаты акцизов на  автомобильный бензин,подлежащие распределению между бюджетами субъектов Российской  Федерации и местными бюджетами  с учетом установленных дифференцированных нормативов отчислений в местные бюджеты     (по нормативам,установленным Федеральном законом о фдеральном бюджете в целях формирования  дорожных фондов субъектов Российской Федерации)</t>
  </si>
  <si>
    <t>Доходы от уплаты акцизов на прямогонный бензин,подлежащие распределению между бюджетами субъектов Российской  Федерации и местными бюджетами  с учетом установленных дифференцированных нормативов отчислений в местные бюджеты     (по нормативам,установленным Федеральном законом о фдеральном бюджете в целях формирования  дорожных фондов субъектов Российской Федерации)</t>
  </si>
  <si>
    <t>1 03 02251 01 0000 110</t>
  </si>
  <si>
    <t>1 03 02261 01 0000 110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</si>
  <si>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</si>
  <si>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налог.зачисляемый в бюджеты субъектов Российской Федерации)</t>
  </si>
  <si>
    <t xml:space="preserve">Доходы, получаемые  в  виде  арендной  платы  за земельные        участки,        государственная собственность  на  которые  не  разграничена,  и которые  расположены  в   границах      сельских поселений и межселенных  территорий муниципальных районов,   а   также средства  от   продажи   права   на   заключение договоров аренды указанных земельных участков
</t>
  </si>
  <si>
    <t>Дотации  на выравнивание бюджетной обеспеченности муниципальных районов</t>
  </si>
  <si>
    <t xml:space="preserve">Субвенции бюджетам муниципальных районов на осуществление  государственных полномочий РТ  по расчету и предоставлению дотаций бюджетам  городских поселений </t>
  </si>
  <si>
    <t>Субвенции бюджетам муниципальных районов для осуществления органами местного самоуправления государственных полномочий Рт по сбору информации от поселений ,входящих в муниципальный район,необходимой для ведения регистра муниципальных правовых актов РТ</t>
  </si>
  <si>
    <t>Субвенции бюджетам муниципальных районов  на реализацию государственных полномочий по расчету  и предоставлению субвенций бюджетам поселений,входящих в состав муниципального района,на реализацию полномочий по осуществлению первичного воинского учета  на территориях,на которых отсутствуют военные комиссариаты</t>
  </si>
  <si>
    <t>Иные межбюджетные трансферты</t>
  </si>
  <si>
    <t>Межбюджетные трансферты,передаваемые бюджетам муниципальных районов из бюджетов  поселений на осуществление части полномочий на решение вопросов местного значения в соответствии с заключенными соглашениями</t>
  </si>
  <si>
    <t>1 16 00000 00 0000 140</t>
  </si>
  <si>
    <t>1 16 11050 01 0000 140</t>
  </si>
  <si>
    <t>Платежи по искам о возмещении вреда,причиненного окружающей среде,а также платежи,уплачиваемые при добровольном возмещении вреда,причиненного окружающей среде(за исключением  вреда,причиненного окружающей среде на особо охраняемых природныхтерриториях),подлежащие  зачислению в бюджет  муниципального  образования</t>
  </si>
  <si>
    <t>000 2 02 15001 05 0000 150</t>
  </si>
  <si>
    <t>000 2 02 29999 05 0000 150</t>
  </si>
  <si>
    <t>000 2 02 30000 00 0000 150</t>
  </si>
  <si>
    <t>000 2 02 30024 00 0000 150</t>
  </si>
  <si>
    <t>000 2 02 30024 05 0000 150</t>
  </si>
  <si>
    <t>000 2 02 30027 05 0000 150</t>
  </si>
  <si>
    <t>000 2 02 35930 05 0000 150</t>
  </si>
  <si>
    <t>000 2 02 35118 05 0000 150</t>
  </si>
  <si>
    <t>000 2 02 35120  05 0000 150</t>
  </si>
  <si>
    <t>000 2 02 40000 05 0000 150</t>
  </si>
  <si>
    <t>000 2 02 40014 05 0000 150</t>
  </si>
  <si>
    <t>000 2 02 29900 05 0000 150</t>
  </si>
  <si>
    <t>Субсидии бюджетам муниципальных районов из местных бюджетов</t>
  </si>
  <si>
    <t>Прочие субсидии</t>
  </si>
  <si>
    <t>000 2 02 45160 05 0000 150</t>
  </si>
  <si>
    <t>Прочие межбюджетные трансферты ,передаваемые бюджетам муниципальных районов</t>
  </si>
  <si>
    <t>000 2 02 49999 05 0000 150</t>
  </si>
  <si>
    <t>Субсидии бюджетам муниципальных районов и городских округов на организацию бесплатного горячего питания  обучающихся по образовательным программам  начального общего образования в муниципальных образовательных организациях</t>
  </si>
  <si>
    <t>000 2 02 25304 05 0000 150</t>
  </si>
  <si>
    <t>Софинансируемые расходы на реализацию мероприятий  по комплексному развитию сельских территорий</t>
  </si>
  <si>
    <t>000 2 02 25576 05 0000 150</t>
  </si>
  <si>
    <t>000 2 02 35303 05 0000 150</t>
  </si>
  <si>
    <t>Доходы от продажи земельных участков,государственная собтвенность на которые не разграничена и которые расположены  в границах сельских поселений и межселенных территорий муниципальных районов</t>
  </si>
  <si>
    <t>1 14 06013 05 0000 430</t>
  </si>
  <si>
    <t>Доходы от реализации иного  имущества,находящегося в собственности муниципальных районов(за исключением  имущества   муниципальных бюджетных и автономных учреждений,а также имущества муниципальных унитарных предприятий,в том числ казенных),в части  реализации основных средств по указанному имуществу</t>
  </si>
  <si>
    <t xml:space="preserve">000 2 02 25304 05 0000 150 </t>
  </si>
  <si>
    <t>Всего субсидии</t>
  </si>
  <si>
    <t>000 2 02 20000 0000 150</t>
  </si>
  <si>
    <t>Субсидии бюджетам муниципальных районов  в целях софинансирования  расходных обязательств,возникающих при выполнении полномочий органов местного самоуправления  муниципальных районов  и городских округов по организации предоставления общедоступного и бесплатного дошкольного ,начального общего,основного общего,среднего общего образования по основным общеобразовательным программам в муниципальных образовательных организациях,организации предоставления дополнительного образования детей в муниципальных образовательных организациях,созданию условий для осуществления присмотра и ухода за детьми,содержание детей в муниципальных образовательных организациях</t>
  </si>
  <si>
    <t>Субсидии бюджетам муниципальных районов   в целях софинансирование расходных обязательств,возникающих при выполнении полномочий органов местного самоуправления по обеспечению организации отдыха детей в каникулярное время</t>
  </si>
  <si>
    <t xml:space="preserve">Субвенции бюджетам муниципальных районов на осуществление государственных полномочий РТ по расчету и предоставлению дотаций бюджетам  сельских поселений </t>
  </si>
  <si>
    <t>Субвенции бюджетам муниципальных районов   на обеспечение государственных гарантий реализации прав на получение общедоступного и бесплатного начального общего,основного общего ,среднего общего образования в муниципальных общеобразовательных организациях,обеспечение дополнительного образования детей в муниципальных общеобразовательных учреждениях</t>
  </si>
  <si>
    <t>Субвенции бюджетам муниципальных районов     на обеспечение государственных гарантий реализации  прав на получение общедоступного и бесплатного дошкольного образования в муниципальных образовательных организациях,реализующих программы дошкольного образования</t>
  </si>
  <si>
    <t>Субвенции бюджетам муниципальных районов   для осуществления органами местного самоуправления  государственных полномочицй РТ в области образования  на методические и информационно-технологическое обеспечение учреждений</t>
  </si>
  <si>
    <t>Субвенции бюджетам муниципальных районов  для осуществления органами местного самоуправления  государственных полномочицй РТ в области образования  на осуществление управленческих расходов</t>
  </si>
  <si>
    <t>Субвенции бюджетам муниципальных районов для осуществления  органами местного самоуправления государственных полномочий Республики Татарстан  пр предоставлению мер социальной поддержки в части обеспечения  питанием обучающихся  по  образовательным программам  основного общего и среднего общего образования  в муниципальных общеобразовательных организациях</t>
  </si>
  <si>
    <t xml:space="preserve">Субвенции бюджетам муниципальных районов  для осуществления органами местного самоуправления  государственных полномочий РТ по образованию и организации    деятельности комиссий по делам несовершеннолетних и защите их прав </t>
  </si>
  <si>
    <t>Субвенции  бюджетам муниципальных районов  для осуществления органами местного самоуправления  государственных полномочий РТ по образованию и организации    деятельности административных комиссии</t>
  </si>
  <si>
    <t>Субвенции бюджетам муниципальных районов  для осуществления органами местного самоуправления  государственных полномочий РТ в области государственной молодежной политики</t>
  </si>
  <si>
    <t>Субвенции бюджетам муниципальных районов для осуществления органами местного самоуправления  государственных полномочий РТ в области архивного дела</t>
  </si>
  <si>
    <t>Субвенции бюджетам муниципальных районов  для осуществления органами местного самоуправления  государственных полномочий РТ по опганизации и осуществлении деятельности по   опеке и попечительству в отношении  несовершеннолетних лиц  и лиц,призванных судом недееспособными или ограниченно дееспособными</t>
  </si>
  <si>
    <t>Субвенции бюджетам муниципальных районов  для осуществления органами местного самоуправления  государственных полномочий РТ по определению перечня  должностных лиц,уполномоченных составлять протоколы об административных правонарушениях</t>
  </si>
  <si>
    <t>Субвенции бюджетам муниципальных районов  для осуществления органами местного самоуправления  государственных полномочий РТ в сфере организации проведения   мероприятий  по предупреждению и ликвидации болезней животных ,их лечению ,защите населения от болезней,общих для человека и животных,а также в области обращения с животными   на содержание сибиреязвенных скотомогильников и биотермических ям</t>
  </si>
  <si>
    <t>Субвенции бюджетам муниципальных районов  для осуществления органами местного самоуправления  государственных полномочий РТ в сфере организации проведения   мероприятий  по предупреждению и ликвидации болезней животных ,их лечению ,защите населения от болезней,общих для человека и животных,а также в области обращения с животными   на организацию мероприятий при осуществлении деятельности по обращению с животными без владельцев</t>
  </si>
  <si>
    <t>Субвенции бюджетам муниципальных районов  для осуществления органами местного самоуправления  государственных полномочий РТ  по проведению противоэпидемических мероприятий</t>
  </si>
  <si>
    <t>Субвенции бюджетам муниципальных районов    для осуществления  государственных полномочий  в сфере обеспечения равной доступности  услуг общественного транспорта  на территории РТ для отдельных категорий граждан</t>
  </si>
  <si>
    <t>Субвенции бюджетам муниципальных районов   для осуществления органами местного самоуправления  государственных полномочий РТ  по оказанию в специализированных учреждениях услуг  лицам,находящимся в общественных местах в состоянии алкогольного опьянения и утратившим способность самостоятельно передвигаться  или ориентироваться в окружающей обстановке</t>
  </si>
  <si>
    <t>Субвенции  бюджетам  муниципальных районов  для осуществления  органами местного самоуправления  государственных полномочий  РТ по назначению  и выплате ежемесячной денежной выплаты на содержание детей -сирот и детей,оставшихся  без попечения родителей,переданных под опеку (попечительство),в приемные семьи,и вознаграждения,причитающегося опекунам или попечителям, исполняющим свои обязанности возмездно</t>
  </si>
  <si>
    <t>Субвенции бюджетам муниципальных районов   на обеспечение государственных гарантий реализации прав на получение общедоступного и бесплатного  начального общего,основного общего ,среднего общего образования в муниципальных общеобразовательных организациях,обеспечение дополнительного образования детей в муниципальных общеобразовательных организациях,в части ежемесячного денежного вознаграждения за классное руководства педагогическим работникам муниципальных  общеобразовательных организаций</t>
  </si>
  <si>
    <t>Субвенции бюджетам муниципальных районов   на реализацию государственных полномочий по государственной регистрации актов  гражданского состояния</t>
  </si>
  <si>
    <t>Субвенции бюджетам муниципальных районов   для финансового обеспечения  полномочий  по составлению   (изменению,дополнению)списков  кандидатов  в присяжные заседатели федеральных судов  общей юрисдикции в Российской Федерации</t>
  </si>
  <si>
    <t>2021 год</t>
  </si>
  <si>
    <t>Субсидии  бюджетам муниципальных районов   на софинансирование расходных обязательств,возникающих при выполнении органами местного самоуправления муниципальных образований полномочий по вопросам местного значения  в сфере образования в части реализации  мероприятий по организации бесплатного горячего питания обучающихся ,получающих начальное общее  образование  в муниципальных общеобразовательных организациях</t>
  </si>
  <si>
    <t>Субсидии бюджетам муниципальных районов в целях софинансирования  расходных обязательств,возникающих при выполнении полномочий органов местного самоуправления  муниципальных районов  по выравниванию уровню бюджетной обеспеченности поселений ,входящих в состав  муниципального района, и предоставлению иных форм межбюджетных трансфертов бюджетам  поселений,входящих в состав муниципального района</t>
  </si>
  <si>
    <t>Субвенции бюджетам муниципальных районов   на проведение Всероссийской переписи  населения за счет средств федерального бюджета</t>
  </si>
  <si>
    <t>000 2 02 35469 05 0000 150</t>
  </si>
  <si>
    <t>Межбюджетные трансферты,передаваемые бюджетам муниципальных районов для компенсации дополнительных     расходов ,возникших в результате решений,принятых органами власти  другого уровня</t>
  </si>
  <si>
    <t>от  "     "                     2021 года №</t>
  </si>
  <si>
    <t xml:space="preserve">                                                                                    на  2021 год и  на плановый период 2022 и 2023 годов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</si>
</sst>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-FC19]d\ mmmm\ yyyy\ &quot;г.&quot;"/>
    <numFmt numFmtId="177" formatCode="000000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9" fontId="0" fillId="34" borderId="0" xfId="0" applyNumberFormat="1" applyFont="1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4" fontId="6" fillId="34" borderId="0" xfId="0" applyNumberFormat="1" applyFont="1" applyFill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6" fillId="34" borderId="14" xfId="0" applyNumberFormat="1" applyFont="1" applyFill="1" applyBorder="1" applyAlignment="1">
      <alignment horizontal="center" vertical="center"/>
    </xf>
    <xf numFmtId="0" fontId="2" fillId="0" borderId="0" xfId="53" applyFont="1" applyBorder="1" applyAlignment="1">
      <alignment horizontal="left" vertical="top" wrapText="1"/>
      <protection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24"/>
  <sheetViews>
    <sheetView tabSelected="1" view="pageBreakPreview" zoomScaleSheetLayoutView="100" zoomScalePageLayoutView="0" workbookViewId="0" topLeftCell="A102">
      <selection activeCell="A17" sqref="A17"/>
    </sheetView>
  </sheetViews>
  <sheetFormatPr defaultColWidth="31.25390625" defaultRowHeight="12.75"/>
  <cols>
    <col min="1" max="1" width="88.75390625" style="44" customWidth="1"/>
    <col min="2" max="2" width="24.125" style="32" customWidth="1"/>
    <col min="3" max="3" width="18.75390625" style="45" customWidth="1"/>
    <col min="4" max="16384" width="31.25390625" style="2" customWidth="1"/>
  </cols>
  <sheetData>
    <row r="3" spans="1:2" ht="12.75">
      <c r="A3" s="33"/>
      <c r="B3" s="29" t="s">
        <v>76</v>
      </c>
    </row>
    <row r="4" spans="1:2" ht="12.75">
      <c r="A4" s="33"/>
      <c r="B4" s="29" t="s">
        <v>55</v>
      </c>
    </row>
    <row r="5" spans="1:2" ht="12.75">
      <c r="A5" s="33"/>
      <c r="B5" s="29" t="s">
        <v>75</v>
      </c>
    </row>
    <row r="6" spans="1:2" ht="12.75">
      <c r="A6" s="33"/>
      <c r="B6" s="29" t="s">
        <v>189</v>
      </c>
    </row>
    <row r="7" spans="1:2" ht="12.75">
      <c r="A7" s="33"/>
      <c r="B7" s="29"/>
    </row>
    <row r="8" spans="1:3" s="3" customFormat="1" ht="12.75">
      <c r="A8" s="54" t="s">
        <v>109</v>
      </c>
      <c r="B8" s="54"/>
      <c r="C8" s="54"/>
    </row>
    <row r="9" spans="1:3" s="3" customFormat="1" ht="12.75">
      <c r="A9" s="54" t="s">
        <v>108</v>
      </c>
      <c r="B9" s="54"/>
      <c r="C9" s="54"/>
    </row>
    <row r="10" spans="1:3" ht="12.75">
      <c r="A10" s="34" t="s">
        <v>190</v>
      </c>
      <c r="B10" s="29"/>
      <c r="C10" s="45" t="s">
        <v>48</v>
      </c>
    </row>
    <row r="11" spans="1:3" s="4" customFormat="1" ht="12.75">
      <c r="A11" s="35" t="s">
        <v>3</v>
      </c>
      <c r="B11" s="30" t="s">
        <v>4</v>
      </c>
      <c r="C11" s="46" t="s">
        <v>5</v>
      </c>
    </row>
    <row r="12" spans="1:3" s="4" customFormat="1" ht="12.75">
      <c r="A12" s="35"/>
      <c r="B12" s="30"/>
      <c r="C12" s="46" t="s">
        <v>183</v>
      </c>
    </row>
    <row r="13" spans="1:3" s="4" customFormat="1" ht="12.75">
      <c r="A13" s="35" t="s">
        <v>6</v>
      </c>
      <c r="B13" s="31" t="s">
        <v>7</v>
      </c>
      <c r="C13" s="46">
        <f>C14+C29+C40+C43+C52+C59+C68+C20+C39</f>
        <v>573750.3500000001</v>
      </c>
    </row>
    <row r="14" spans="1:3" s="4" customFormat="1" ht="12.75">
      <c r="A14" s="36" t="s">
        <v>8</v>
      </c>
      <c r="B14" s="31" t="s">
        <v>9</v>
      </c>
      <c r="C14" s="46">
        <f>C15</f>
        <v>464184.80000000005</v>
      </c>
    </row>
    <row r="15" spans="1:3" s="1" customFormat="1" ht="12.75">
      <c r="A15" s="36" t="s">
        <v>10</v>
      </c>
      <c r="B15" s="31" t="s">
        <v>1</v>
      </c>
      <c r="C15" s="46">
        <f>C16+C17+C18+C19</f>
        <v>464184.80000000005</v>
      </c>
    </row>
    <row r="16" spans="1:4" s="6" customFormat="1" ht="45" customHeight="1">
      <c r="A16" s="8" t="s">
        <v>58</v>
      </c>
      <c r="B16" s="26" t="s">
        <v>32</v>
      </c>
      <c r="C16" s="47">
        <v>456709.4</v>
      </c>
      <c r="D16" s="6" t="s">
        <v>57</v>
      </c>
    </row>
    <row r="17" spans="1:3" s="6" customFormat="1" ht="71.25" customHeight="1">
      <c r="A17" s="8" t="s">
        <v>59</v>
      </c>
      <c r="B17" s="26" t="s">
        <v>31</v>
      </c>
      <c r="C17" s="47">
        <v>1227.3</v>
      </c>
    </row>
    <row r="18" spans="1:3" s="6" customFormat="1" ht="34.5" customHeight="1">
      <c r="A18" s="10" t="s">
        <v>61</v>
      </c>
      <c r="B18" s="16" t="s">
        <v>60</v>
      </c>
      <c r="C18" s="47">
        <v>4729.7</v>
      </c>
    </row>
    <row r="19" spans="1:3" s="6" customFormat="1" ht="56.25" customHeight="1">
      <c r="A19" s="10" t="s">
        <v>62</v>
      </c>
      <c r="B19" s="16" t="s">
        <v>33</v>
      </c>
      <c r="C19" s="47">
        <v>1518.4</v>
      </c>
    </row>
    <row r="20" spans="1:3" s="14" customFormat="1" ht="33" customHeight="1">
      <c r="A20" s="38" t="s">
        <v>73</v>
      </c>
      <c r="B20" s="20" t="s">
        <v>74</v>
      </c>
      <c r="C20" s="46">
        <f>C21+C23+C25+C27</f>
        <v>27900</v>
      </c>
    </row>
    <row r="21" spans="1:3" s="14" customFormat="1" ht="49.5" customHeight="1">
      <c r="A21" s="15" t="s">
        <v>84</v>
      </c>
      <c r="B21" s="26" t="s">
        <v>82</v>
      </c>
      <c r="C21" s="47">
        <f>C22</f>
        <v>13007.2</v>
      </c>
    </row>
    <row r="22" spans="1:3" s="14" customFormat="1" ht="49.5" customHeight="1">
      <c r="A22" s="39" t="s">
        <v>114</v>
      </c>
      <c r="B22" s="27" t="s">
        <v>112</v>
      </c>
      <c r="C22" s="48">
        <v>13007.2</v>
      </c>
    </row>
    <row r="23" spans="1:3" s="14" customFormat="1" ht="58.5" customHeight="1">
      <c r="A23" s="15" t="s">
        <v>85</v>
      </c>
      <c r="B23" s="26" t="s">
        <v>83</v>
      </c>
      <c r="C23" s="47">
        <f>C24</f>
        <v>89.8</v>
      </c>
    </row>
    <row r="24" spans="1:3" s="14" customFormat="1" ht="58.5" customHeight="1">
      <c r="A24" s="39" t="s">
        <v>115</v>
      </c>
      <c r="B24" s="27" t="s">
        <v>113</v>
      </c>
      <c r="C24" s="48">
        <v>89.8</v>
      </c>
    </row>
    <row r="25" spans="1:3" s="14" customFormat="1" ht="54.75" customHeight="1">
      <c r="A25" s="15" t="s">
        <v>86</v>
      </c>
      <c r="B25" s="26" t="s">
        <v>87</v>
      </c>
      <c r="C25" s="47">
        <f>C26</f>
        <v>17343.7</v>
      </c>
    </row>
    <row r="26" spans="1:3" s="14" customFormat="1" ht="54.75" customHeight="1">
      <c r="A26" s="39" t="s">
        <v>116</v>
      </c>
      <c r="B26" s="27" t="s">
        <v>118</v>
      </c>
      <c r="C26" s="48">
        <v>17343.7</v>
      </c>
    </row>
    <row r="27" spans="1:3" s="14" customFormat="1" ht="57" customHeight="1">
      <c r="A27" s="15" t="s">
        <v>88</v>
      </c>
      <c r="B27" s="26" t="s">
        <v>89</v>
      </c>
      <c r="C27" s="47">
        <f>C28</f>
        <v>-2540.7</v>
      </c>
    </row>
    <row r="28" spans="1:3" s="14" customFormat="1" ht="57" customHeight="1">
      <c r="A28" s="39" t="s">
        <v>117</v>
      </c>
      <c r="B28" s="26" t="s">
        <v>119</v>
      </c>
      <c r="C28" s="48">
        <v>-2540.7</v>
      </c>
    </row>
    <row r="29" spans="1:3" s="4" customFormat="1" ht="18" customHeight="1">
      <c r="A29" s="23" t="s">
        <v>11</v>
      </c>
      <c r="B29" s="20" t="s">
        <v>12</v>
      </c>
      <c r="C29" s="46">
        <f>C36+C35+C30+C37</f>
        <v>47631</v>
      </c>
    </row>
    <row r="30" spans="1:3" s="4" customFormat="1" ht="12.75">
      <c r="A30" s="23" t="s">
        <v>35</v>
      </c>
      <c r="B30" s="31" t="s">
        <v>34</v>
      </c>
      <c r="C30" s="46">
        <f>C31+C33</f>
        <v>40083</v>
      </c>
    </row>
    <row r="31" spans="1:3" s="18" customFormat="1" ht="12.75">
      <c r="A31" s="15" t="s">
        <v>36</v>
      </c>
      <c r="B31" s="26" t="s">
        <v>37</v>
      </c>
      <c r="C31" s="47">
        <f>C32</f>
        <v>20548.6</v>
      </c>
    </row>
    <row r="32" spans="1:3" s="18" customFormat="1" ht="12.75">
      <c r="A32" s="39" t="s">
        <v>36</v>
      </c>
      <c r="B32" s="27" t="s">
        <v>120</v>
      </c>
      <c r="C32" s="48">
        <v>20548.6</v>
      </c>
    </row>
    <row r="33" spans="1:3" s="18" customFormat="1" ht="25.5">
      <c r="A33" s="15" t="s">
        <v>39</v>
      </c>
      <c r="B33" s="26" t="s">
        <v>38</v>
      </c>
      <c r="C33" s="47">
        <f>C34</f>
        <v>19534.4</v>
      </c>
    </row>
    <row r="34" spans="1:3" s="18" customFormat="1" ht="22.5">
      <c r="A34" s="39" t="s">
        <v>121</v>
      </c>
      <c r="B34" s="27" t="s">
        <v>38</v>
      </c>
      <c r="C34" s="48">
        <v>19534.4</v>
      </c>
    </row>
    <row r="35" spans="1:3" s="14" customFormat="1" ht="12.75">
      <c r="A35" s="38" t="s">
        <v>13</v>
      </c>
      <c r="B35" s="20" t="s">
        <v>102</v>
      </c>
      <c r="C35" s="46">
        <v>5865</v>
      </c>
    </row>
    <row r="36" spans="1:3" s="14" customFormat="1" ht="12.75">
      <c r="A36" s="38" t="s">
        <v>2</v>
      </c>
      <c r="B36" s="20" t="s">
        <v>103</v>
      </c>
      <c r="C36" s="46">
        <v>473</v>
      </c>
    </row>
    <row r="37" spans="1:3" s="1" customFormat="1" ht="12.75">
      <c r="A37" s="23" t="s">
        <v>70</v>
      </c>
      <c r="B37" s="20" t="s">
        <v>104</v>
      </c>
      <c r="C37" s="46">
        <v>1210</v>
      </c>
    </row>
    <row r="38" spans="1:3" s="1" customFormat="1" ht="12.75">
      <c r="A38" s="23" t="s">
        <v>99</v>
      </c>
      <c r="B38" s="20" t="s">
        <v>100</v>
      </c>
      <c r="C38" s="46">
        <f>C39</f>
        <v>2405</v>
      </c>
    </row>
    <row r="39" spans="1:3" s="11" customFormat="1" ht="12.75">
      <c r="A39" s="8" t="s">
        <v>99</v>
      </c>
      <c r="B39" s="16" t="s">
        <v>101</v>
      </c>
      <c r="C39" s="47">
        <v>2405</v>
      </c>
    </row>
    <row r="40" spans="1:3" s="4" customFormat="1" ht="12.75">
      <c r="A40" s="23" t="s">
        <v>14</v>
      </c>
      <c r="B40" s="20" t="s">
        <v>15</v>
      </c>
      <c r="C40" s="46">
        <f>C41</f>
        <v>8356</v>
      </c>
    </row>
    <row r="41" spans="1:3" s="1" customFormat="1" ht="29.25" customHeight="1">
      <c r="A41" s="23" t="s">
        <v>16</v>
      </c>
      <c r="B41" s="20" t="s">
        <v>17</v>
      </c>
      <c r="C41" s="46">
        <f>C42</f>
        <v>8356</v>
      </c>
    </row>
    <row r="42" spans="1:3" ht="31.5" customHeight="1">
      <c r="A42" s="10" t="s">
        <v>44</v>
      </c>
      <c r="B42" s="16" t="s">
        <v>0</v>
      </c>
      <c r="C42" s="47">
        <v>8356</v>
      </c>
    </row>
    <row r="43" spans="1:3" s="1" customFormat="1" ht="25.5" customHeight="1">
      <c r="A43" s="23" t="s">
        <v>18</v>
      </c>
      <c r="B43" s="20" t="s">
        <v>19</v>
      </c>
      <c r="C43" s="46">
        <f>C44</f>
        <v>12626</v>
      </c>
    </row>
    <row r="44" spans="1:3" s="1" customFormat="1" ht="51.75" customHeight="1">
      <c r="A44" s="23" t="s">
        <v>41</v>
      </c>
      <c r="B44" s="20" t="s">
        <v>20</v>
      </c>
      <c r="C44" s="46">
        <f>C45+C48+C50</f>
        <v>12626</v>
      </c>
    </row>
    <row r="45" spans="1:3" s="14" customFormat="1" ht="42" customHeight="1">
      <c r="A45" s="38" t="s">
        <v>42</v>
      </c>
      <c r="B45" s="20" t="s">
        <v>106</v>
      </c>
      <c r="C45" s="46">
        <f>C46+C47</f>
        <v>9427.8</v>
      </c>
    </row>
    <row r="46" spans="1:3" s="14" customFormat="1" ht="63.75">
      <c r="A46" s="15" t="s">
        <v>122</v>
      </c>
      <c r="B46" s="16" t="s">
        <v>105</v>
      </c>
      <c r="C46" s="47">
        <v>6855.6</v>
      </c>
    </row>
    <row r="47" spans="1:3" s="14" customFormat="1" ht="63.75">
      <c r="A47" s="15" t="s">
        <v>90</v>
      </c>
      <c r="B47" s="16" t="s">
        <v>91</v>
      </c>
      <c r="C47" s="47">
        <v>2572.2</v>
      </c>
    </row>
    <row r="48" spans="1:3" s="12" customFormat="1" ht="38.25">
      <c r="A48" s="23" t="s">
        <v>43</v>
      </c>
      <c r="B48" s="20" t="s">
        <v>21</v>
      </c>
      <c r="C48" s="46">
        <f>C49</f>
        <v>565.7</v>
      </c>
    </row>
    <row r="49" spans="1:3" s="6" customFormat="1" ht="38.25">
      <c r="A49" s="8" t="s">
        <v>92</v>
      </c>
      <c r="B49" s="16" t="s">
        <v>22</v>
      </c>
      <c r="C49" s="47">
        <v>565.7</v>
      </c>
    </row>
    <row r="50" spans="1:3" s="6" customFormat="1" ht="25.5">
      <c r="A50" s="36" t="s">
        <v>93</v>
      </c>
      <c r="B50" s="31" t="s">
        <v>95</v>
      </c>
      <c r="C50" s="46">
        <f>C51</f>
        <v>2632.5</v>
      </c>
    </row>
    <row r="51" spans="1:3" s="13" customFormat="1" ht="25.5">
      <c r="A51" s="8" t="s">
        <v>96</v>
      </c>
      <c r="B51" s="26" t="s">
        <v>94</v>
      </c>
      <c r="C51" s="47">
        <v>2632.5</v>
      </c>
    </row>
    <row r="52" spans="1:3" s="1" customFormat="1" ht="12.75">
      <c r="A52" s="23" t="s">
        <v>23</v>
      </c>
      <c r="B52" s="20" t="s">
        <v>24</v>
      </c>
      <c r="C52" s="46">
        <f>C53+C54+C55+C56+C57+C58</f>
        <v>1049</v>
      </c>
    </row>
    <row r="53" spans="1:3" ht="25.5" customHeight="1">
      <c r="A53" s="10" t="s">
        <v>66</v>
      </c>
      <c r="B53" s="16" t="s">
        <v>63</v>
      </c>
      <c r="C53" s="47">
        <v>354.7</v>
      </c>
    </row>
    <row r="54" spans="1:3" ht="25.5" hidden="1">
      <c r="A54" s="10" t="s">
        <v>67</v>
      </c>
      <c r="B54" s="16" t="s">
        <v>64</v>
      </c>
      <c r="C54" s="47"/>
    </row>
    <row r="55" spans="1:3" ht="25.5">
      <c r="A55" s="10" t="s">
        <v>68</v>
      </c>
      <c r="B55" s="16" t="s">
        <v>65</v>
      </c>
      <c r="C55" s="47">
        <v>306.3</v>
      </c>
    </row>
    <row r="56" spans="1:3" ht="25.5">
      <c r="A56" s="10" t="s">
        <v>69</v>
      </c>
      <c r="B56" s="16" t="s">
        <v>107</v>
      </c>
      <c r="C56" s="47">
        <v>347.5</v>
      </c>
    </row>
    <row r="57" spans="1:3" ht="25.5">
      <c r="A57" s="10" t="s">
        <v>110</v>
      </c>
      <c r="B57" s="16" t="s">
        <v>111</v>
      </c>
      <c r="C57" s="47">
        <v>23.5</v>
      </c>
    </row>
    <row r="58" spans="1:3" ht="25.5">
      <c r="A58" s="10" t="s">
        <v>72</v>
      </c>
      <c r="B58" s="16" t="s">
        <v>71</v>
      </c>
      <c r="C58" s="47">
        <v>17</v>
      </c>
    </row>
    <row r="59" spans="1:3" s="1" customFormat="1" ht="12.75">
      <c r="A59" s="23" t="s">
        <v>25</v>
      </c>
      <c r="B59" s="20" t="s">
        <v>26</v>
      </c>
      <c r="C59" s="46">
        <f>C63+C60</f>
        <v>6703.55</v>
      </c>
    </row>
    <row r="60" spans="1:3" s="12" customFormat="1" ht="38.25">
      <c r="A60" s="23" t="s">
        <v>77</v>
      </c>
      <c r="B60" s="20" t="s">
        <v>78</v>
      </c>
      <c r="C60" s="46">
        <f>C61</f>
        <v>2500</v>
      </c>
    </row>
    <row r="61" spans="1:3" s="12" customFormat="1" ht="51">
      <c r="A61" s="23" t="s">
        <v>79</v>
      </c>
      <c r="B61" s="20" t="s">
        <v>80</v>
      </c>
      <c r="C61" s="46">
        <f>C62</f>
        <v>2500</v>
      </c>
    </row>
    <row r="62" spans="1:3" s="13" customFormat="1" ht="51">
      <c r="A62" s="10" t="s">
        <v>156</v>
      </c>
      <c r="B62" s="16" t="s">
        <v>81</v>
      </c>
      <c r="C62" s="47">
        <v>2500</v>
      </c>
    </row>
    <row r="63" spans="1:3" s="17" customFormat="1" ht="25.5">
      <c r="A63" s="36" t="s">
        <v>46</v>
      </c>
      <c r="B63" s="31" t="s">
        <v>45</v>
      </c>
      <c r="C63" s="46">
        <f>C64</f>
        <v>4203.55</v>
      </c>
    </row>
    <row r="64" spans="1:3" s="17" customFormat="1" ht="12.75">
      <c r="A64" s="36" t="s">
        <v>40</v>
      </c>
      <c r="B64" s="31" t="s">
        <v>47</v>
      </c>
      <c r="C64" s="46">
        <f>C65+C66</f>
        <v>4203.55</v>
      </c>
    </row>
    <row r="65" spans="1:3" s="17" customFormat="1" ht="38.25">
      <c r="A65" s="15" t="s">
        <v>154</v>
      </c>
      <c r="B65" s="26" t="s">
        <v>155</v>
      </c>
      <c r="C65" s="47">
        <v>81.35</v>
      </c>
    </row>
    <row r="66" spans="1:4" s="18" customFormat="1" ht="27.75" customHeight="1">
      <c r="A66" s="15" t="s">
        <v>97</v>
      </c>
      <c r="B66" s="26" t="s">
        <v>98</v>
      </c>
      <c r="C66" s="47">
        <v>4122.2</v>
      </c>
      <c r="D66" s="19"/>
    </row>
    <row r="67" spans="1:4" ht="0.75" customHeight="1">
      <c r="A67" s="8" t="s">
        <v>97</v>
      </c>
      <c r="B67" s="26" t="s">
        <v>98</v>
      </c>
      <c r="C67" s="47">
        <v>0</v>
      </c>
      <c r="D67" s="5"/>
    </row>
    <row r="68" spans="1:3" s="1" customFormat="1" ht="12.75">
      <c r="A68" s="23" t="s">
        <v>27</v>
      </c>
      <c r="B68" s="20" t="s">
        <v>28</v>
      </c>
      <c r="C68" s="46">
        <f>C69</f>
        <v>2895</v>
      </c>
    </row>
    <row r="69" spans="1:3" s="1" customFormat="1" ht="24" customHeight="1">
      <c r="A69" s="38" t="s">
        <v>29</v>
      </c>
      <c r="B69" s="20" t="s">
        <v>129</v>
      </c>
      <c r="C69" s="46">
        <f>C70</f>
        <v>2895</v>
      </c>
    </row>
    <row r="70" spans="1:3" s="6" customFormat="1" ht="56.25" customHeight="1">
      <c r="A70" s="37" t="s">
        <v>131</v>
      </c>
      <c r="B70" s="20" t="s">
        <v>130</v>
      </c>
      <c r="C70" s="47">
        <v>2895</v>
      </c>
    </row>
    <row r="71" spans="1:3" s="4" customFormat="1" ht="12.75">
      <c r="A71" s="40" t="s">
        <v>30</v>
      </c>
      <c r="B71" s="20"/>
      <c r="C71" s="46">
        <f>C14+C29+C40+C43+C52+C59+C68+C20+C38</f>
        <v>573750.3500000001</v>
      </c>
    </row>
    <row r="72" spans="1:3" s="7" customFormat="1" ht="12.75">
      <c r="A72" s="40" t="s">
        <v>49</v>
      </c>
      <c r="B72" s="20" t="s">
        <v>50</v>
      </c>
      <c r="C72" s="46">
        <f>C73</f>
        <v>1214306.2700000005</v>
      </c>
    </row>
    <row r="73" spans="1:3" s="7" customFormat="1" ht="12.75">
      <c r="A73" s="40" t="s">
        <v>51</v>
      </c>
      <c r="B73" s="20" t="s">
        <v>52</v>
      </c>
      <c r="C73" s="46">
        <f>C74+C77+C78+C84+C111</f>
        <v>1214306.2700000005</v>
      </c>
    </row>
    <row r="74" spans="1:3" s="25" customFormat="1" ht="30" customHeight="1">
      <c r="A74" s="38" t="s">
        <v>123</v>
      </c>
      <c r="B74" s="20" t="s">
        <v>132</v>
      </c>
      <c r="C74" s="46">
        <v>61625.1</v>
      </c>
    </row>
    <row r="75" spans="1:3" s="25" customFormat="1" ht="42" customHeight="1" hidden="1">
      <c r="A75" s="38" t="s">
        <v>149</v>
      </c>
      <c r="B75" s="20" t="s">
        <v>150</v>
      </c>
      <c r="C75" s="46"/>
    </row>
    <row r="76" spans="1:3" s="25" customFormat="1" ht="42" customHeight="1" hidden="1">
      <c r="A76" s="38" t="s">
        <v>151</v>
      </c>
      <c r="B76" s="20" t="s">
        <v>152</v>
      </c>
      <c r="C76" s="46"/>
    </row>
    <row r="77" spans="1:3" s="25" customFormat="1" ht="30" customHeight="1">
      <c r="A77" s="38" t="s">
        <v>144</v>
      </c>
      <c r="B77" s="20" t="s">
        <v>143</v>
      </c>
      <c r="C77" s="46">
        <v>209182.05</v>
      </c>
    </row>
    <row r="78" spans="1:3" s="25" customFormat="1" ht="30" customHeight="1">
      <c r="A78" s="38" t="s">
        <v>158</v>
      </c>
      <c r="B78" s="20" t="s">
        <v>159</v>
      </c>
      <c r="C78" s="46">
        <f>C79+C80+C81+C82</f>
        <v>185331.7</v>
      </c>
    </row>
    <row r="79" spans="1:3" s="25" customFormat="1" ht="81.75" customHeight="1">
      <c r="A79" s="38" t="s">
        <v>184</v>
      </c>
      <c r="B79" s="20" t="s">
        <v>157</v>
      </c>
      <c r="C79" s="46">
        <v>22463.9</v>
      </c>
    </row>
    <row r="80" spans="1:3" s="9" customFormat="1" ht="72.75" customHeight="1">
      <c r="A80" s="23" t="s">
        <v>185</v>
      </c>
      <c r="B80" s="20" t="s">
        <v>133</v>
      </c>
      <c r="C80" s="46">
        <v>19827.1</v>
      </c>
    </row>
    <row r="81" spans="1:3" s="9" customFormat="1" ht="108" customHeight="1">
      <c r="A81" s="23" t="s">
        <v>160</v>
      </c>
      <c r="B81" s="20" t="s">
        <v>133</v>
      </c>
      <c r="C81" s="46">
        <v>128372.2</v>
      </c>
    </row>
    <row r="82" spans="1:3" s="9" customFormat="1" ht="43.5" customHeight="1">
      <c r="A82" s="23" t="s">
        <v>161</v>
      </c>
      <c r="B82" s="20" t="s">
        <v>133</v>
      </c>
      <c r="C82" s="46">
        <v>14668.5</v>
      </c>
    </row>
    <row r="83" spans="1:3" s="9" customFormat="1" ht="0.75" customHeight="1" hidden="1">
      <c r="A83" s="23" t="s">
        <v>145</v>
      </c>
      <c r="B83" s="20" t="s">
        <v>133</v>
      </c>
      <c r="C83" s="46"/>
    </row>
    <row r="84" spans="1:3" s="9" customFormat="1" ht="12.75">
      <c r="A84" s="36" t="s">
        <v>53</v>
      </c>
      <c r="B84" s="20" t="s">
        <v>134</v>
      </c>
      <c r="C84" s="49">
        <f>C85+C105+C106+C107+C108+C109+C110</f>
        <v>622700.3400000003</v>
      </c>
    </row>
    <row r="85" spans="1:3" s="9" customFormat="1" ht="25.5">
      <c r="A85" s="36" t="s">
        <v>54</v>
      </c>
      <c r="B85" s="21" t="s">
        <v>135</v>
      </c>
      <c r="C85" s="49">
        <f>C86+C87+C88+C89+C90+C91+C92+C93+C94+C95+C96+C97+C98+C99+C100+C101+C102+C103+C104</f>
        <v>550956.4400000003</v>
      </c>
    </row>
    <row r="86" spans="1:3" s="24" customFormat="1" ht="44.25" customHeight="1">
      <c r="A86" s="41" t="s">
        <v>124</v>
      </c>
      <c r="B86" s="22" t="s">
        <v>136</v>
      </c>
      <c r="C86" s="50">
        <v>12233.1</v>
      </c>
    </row>
    <row r="87" spans="1:3" s="24" customFormat="1" ht="44.25" customHeight="1">
      <c r="A87" s="41" t="s">
        <v>162</v>
      </c>
      <c r="B87" s="22" t="s">
        <v>136</v>
      </c>
      <c r="C87" s="50">
        <v>507.9</v>
      </c>
    </row>
    <row r="88" spans="1:3" s="24" customFormat="1" ht="70.5" customHeight="1">
      <c r="A88" s="15" t="s">
        <v>163</v>
      </c>
      <c r="B88" s="22" t="s">
        <v>136</v>
      </c>
      <c r="C88" s="51">
        <v>353446</v>
      </c>
    </row>
    <row r="89" spans="1:3" s="24" customFormat="1" ht="49.5" customHeight="1">
      <c r="A89" s="42" t="s">
        <v>164</v>
      </c>
      <c r="B89" s="22" t="s">
        <v>136</v>
      </c>
      <c r="C89" s="52">
        <v>160635.5</v>
      </c>
    </row>
    <row r="90" spans="1:3" s="24" customFormat="1" ht="49.5" customHeight="1">
      <c r="A90" s="42" t="s">
        <v>165</v>
      </c>
      <c r="B90" s="22" t="s">
        <v>136</v>
      </c>
      <c r="C90" s="52">
        <v>5038.4</v>
      </c>
    </row>
    <row r="91" spans="1:3" s="24" customFormat="1" ht="49.5" customHeight="1">
      <c r="A91" s="42" t="s">
        <v>166</v>
      </c>
      <c r="B91" s="22" t="s">
        <v>136</v>
      </c>
      <c r="C91" s="52">
        <v>363.3</v>
      </c>
    </row>
    <row r="92" spans="1:3" s="24" customFormat="1" ht="64.5" customHeight="1">
      <c r="A92" s="42" t="s">
        <v>167</v>
      </c>
      <c r="B92" s="22" t="s">
        <v>136</v>
      </c>
      <c r="C92" s="52">
        <v>7993.8</v>
      </c>
    </row>
    <row r="93" spans="1:3" s="24" customFormat="1" ht="49.5" customHeight="1">
      <c r="A93" s="15" t="s">
        <v>168</v>
      </c>
      <c r="B93" s="22" t="s">
        <v>136</v>
      </c>
      <c r="C93" s="52">
        <v>749.6</v>
      </c>
    </row>
    <row r="94" spans="1:3" s="24" customFormat="1" ht="49.5" customHeight="1">
      <c r="A94" s="15" t="s">
        <v>169</v>
      </c>
      <c r="B94" s="22" t="s">
        <v>136</v>
      </c>
      <c r="C94" s="52">
        <v>378.6</v>
      </c>
    </row>
    <row r="95" spans="1:3" s="24" customFormat="1" ht="30" customHeight="1">
      <c r="A95" s="15" t="s">
        <v>170</v>
      </c>
      <c r="B95" s="22" t="s">
        <v>136</v>
      </c>
      <c r="C95" s="52">
        <v>363.3</v>
      </c>
    </row>
    <row r="96" spans="1:3" s="24" customFormat="1" ht="31.5" customHeight="1">
      <c r="A96" s="15" t="s">
        <v>171</v>
      </c>
      <c r="B96" s="22" t="s">
        <v>136</v>
      </c>
      <c r="C96" s="52">
        <v>108.9</v>
      </c>
    </row>
    <row r="97" spans="1:3" s="24" customFormat="1" ht="54" customHeight="1">
      <c r="A97" s="15" t="s">
        <v>172</v>
      </c>
      <c r="B97" s="22" t="s">
        <v>136</v>
      </c>
      <c r="C97" s="51">
        <v>1332.9</v>
      </c>
    </row>
    <row r="98" spans="1:3" s="24" customFormat="1" ht="41.25" customHeight="1">
      <c r="A98" s="15" t="s">
        <v>173</v>
      </c>
      <c r="B98" s="22" t="s">
        <v>136</v>
      </c>
      <c r="C98" s="51">
        <v>0.54</v>
      </c>
    </row>
    <row r="99" spans="1:3" s="24" customFormat="1" ht="76.5" customHeight="1">
      <c r="A99" s="15" t="s">
        <v>174</v>
      </c>
      <c r="B99" s="22" t="s">
        <v>136</v>
      </c>
      <c r="C99" s="51">
        <v>1453.3</v>
      </c>
    </row>
    <row r="100" spans="1:3" s="24" customFormat="1" ht="71.25" customHeight="1">
      <c r="A100" s="15" t="s">
        <v>175</v>
      </c>
      <c r="B100" s="22" t="s">
        <v>136</v>
      </c>
      <c r="C100" s="51">
        <v>971.5</v>
      </c>
    </row>
    <row r="101" spans="1:3" s="24" customFormat="1" ht="37.5" customHeight="1">
      <c r="A101" s="15" t="s">
        <v>176</v>
      </c>
      <c r="B101" s="22" t="s">
        <v>136</v>
      </c>
      <c r="C101" s="51">
        <v>1306.3</v>
      </c>
    </row>
    <row r="102" spans="1:3" s="24" customFormat="1" ht="44.25" customHeight="1">
      <c r="A102" s="15" t="s">
        <v>125</v>
      </c>
      <c r="B102" s="22" t="s">
        <v>136</v>
      </c>
      <c r="C102" s="51">
        <v>3.9</v>
      </c>
    </row>
    <row r="103" spans="1:3" s="24" customFormat="1" ht="43.5" customHeight="1">
      <c r="A103" s="15" t="s">
        <v>177</v>
      </c>
      <c r="B103" s="22" t="s">
        <v>136</v>
      </c>
      <c r="C103" s="51">
        <v>195.5</v>
      </c>
    </row>
    <row r="104" spans="1:3" s="24" customFormat="1" ht="57" customHeight="1">
      <c r="A104" s="15" t="s">
        <v>178</v>
      </c>
      <c r="B104" s="22" t="s">
        <v>136</v>
      </c>
      <c r="C104" s="51">
        <v>3874.1</v>
      </c>
    </row>
    <row r="105" spans="1:3" s="24" customFormat="1" ht="72" customHeight="1">
      <c r="A105" s="15" t="s">
        <v>179</v>
      </c>
      <c r="B105" s="22" t="s">
        <v>137</v>
      </c>
      <c r="C105" s="51">
        <v>27841.7</v>
      </c>
    </row>
    <row r="106" spans="1:3" s="24" customFormat="1" ht="90" customHeight="1">
      <c r="A106" s="15" t="s">
        <v>180</v>
      </c>
      <c r="B106" s="22" t="s">
        <v>153</v>
      </c>
      <c r="C106" s="51">
        <v>37263.2</v>
      </c>
    </row>
    <row r="107" spans="1:3" s="24" customFormat="1" ht="42" customHeight="1">
      <c r="A107" s="15" t="s">
        <v>186</v>
      </c>
      <c r="B107" s="22" t="s">
        <v>187</v>
      </c>
      <c r="C107" s="51">
        <v>1293.8</v>
      </c>
    </row>
    <row r="108" spans="1:3" s="24" customFormat="1" ht="43.5" customHeight="1">
      <c r="A108" s="15" t="s">
        <v>181</v>
      </c>
      <c r="B108" s="22" t="s">
        <v>138</v>
      </c>
      <c r="C108" s="51">
        <v>2766.3</v>
      </c>
    </row>
    <row r="109" spans="1:3" s="18" customFormat="1" ht="54.75" customHeight="1">
      <c r="A109" s="15" t="s">
        <v>126</v>
      </c>
      <c r="B109" s="22" t="s">
        <v>139</v>
      </c>
      <c r="C109" s="51">
        <v>2548.8</v>
      </c>
    </row>
    <row r="110" spans="1:3" s="18" customFormat="1" ht="39" customHeight="1">
      <c r="A110" s="15" t="s">
        <v>182</v>
      </c>
      <c r="B110" s="22" t="s">
        <v>140</v>
      </c>
      <c r="C110" s="51">
        <v>30.1</v>
      </c>
    </row>
    <row r="111" spans="1:3" s="18" customFormat="1" ht="19.5" customHeight="1">
      <c r="A111" s="36" t="s">
        <v>127</v>
      </c>
      <c r="B111" s="28" t="s">
        <v>141</v>
      </c>
      <c r="C111" s="49">
        <f>C112+C113+C114</f>
        <v>135467.08000000002</v>
      </c>
    </row>
    <row r="112" spans="1:3" s="18" customFormat="1" ht="38.25">
      <c r="A112" s="15" t="s">
        <v>128</v>
      </c>
      <c r="B112" s="22" t="s">
        <v>142</v>
      </c>
      <c r="C112" s="51">
        <v>61487.9</v>
      </c>
    </row>
    <row r="113" spans="1:3" s="18" customFormat="1" ht="25.5">
      <c r="A113" s="15" t="s">
        <v>188</v>
      </c>
      <c r="B113" s="22" t="s">
        <v>146</v>
      </c>
      <c r="C113" s="51">
        <v>65109.23</v>
      </c>
    </row>
    <row r="114" spans="1:3" s="18" customFormat="1" ht="12.75">
      <c r="A114" s="15" t="s">
        <v>147</v>
      </c>
      <c r="B114" s="22" t="s">
        <v>148</v>
      </c>
      <c r="C114" s="51">
        <v>8869.95</v>
      </c>
    </row>
    <row r="115" spans="1:3" s="17" customFormat="1" ht="12.75">
      <c r="A115" s="36" t="s">
        <v>56</v>
      </c>
      <c r="B115" s="31"/>
      <c r="C115" s="49">
        <f>C71+C72</f>
        <v>1788056.6200000006</v>
      </c>
    </row>
    <row r="116" spans="1:3" s="18" customFormat="1" ht="12.75">
      <c r="A116" s="43"/>
      <c r="B116" s="32"/>
      <c r="C116" s="45"/>
    </row>
    <row r="117" spans="1:3" s="18" customFormat="1" ht="12.75" customHeight="1">
      <c r="A117" s="53"/>
      <c r="B117" s="32"/>
      <c r="C117" s="45"/>
    </row>
    <row r="118" spans="1:3" s="18" customFormat="1" ht="12.75">
      <c r="A118" s="53"/>
      <c r="B118" s="32"/>
      <c r="C118" s="45"/>
    </row>
    <row r="119" spans="1:3" s="18" customFormat="1" ht="12.75">
      <c r="A119" s="53"/>
      <c r="B119" s="32"/>
      <c r="C119" s="45"/>
    </row>
    <row r="120" spans="1:3" s="18" customFormat="1" ht="12.75">
      <c r="A120" s="53"/>
      <c r="B120" s="32"/>
      <c r="C120" s="45"/>
    </row>
    <row r="121" spans="1:3" s="18" customFormat="1" ht="12.75">
      <c r="A121" s="53"/>
      <c r="B121" s="32"/>
      <c r="C121" s="45"/>
    </row>
    <row r="122" spans="1:3" s="18" customFormat="1" ht="12.75">
      <c r="A122" s="53"/>
      <c r="B122" s="32"/>
      <c r="C122" s="45"/>
    </row>
    <row r="123" spans="1:3" s="18" customFormat="1" ht="12.75">
      <c r="A123" s="53"/>
      <c r="B123" s="32"/>
      <c r="C123" s="45"/>
    </row>
    <row r="124" ht="12.75">
      <c r="A124" s="53"/>
    </row>
  </sheetData>
  <sheetProtection/>
  <mergeCells count="3">
    <mergeCell ref="A117:A124"/>
    <mergeCell ref="A8:C8"/>
    <mergeCell ref="A9:C9"/>
  </mergeCells>
  <printOptions/>
  <pageMargins left="0.7480314960629921" right="0.5905511811023623" top="0.1968503937007874" bottom="0.2362204724409449" header="0.2755905511811024" footer="0.2362204724409449"/>
  <pageSetup fitToHeight="2" horizontalDpi="600" verticalDpi="600" orientation="portrait" paperSize="9" scale="58" r:id="rId1"/>
  <rowBreaks count="2" manualBreakCount="2">
    <brk id="50" max="2" man="1"/>
    <brk id="9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leni-Tamara-fo</cp:lastModifiedBy>
  <cp:lastPrinted>2020-12-28T07:22:47Z</cp:lastPrinted>
  <dcterms:created xsi:type="dcterms:W3CDTF">2004-12-13T08:02:25Z</dcterms:created>
  <dcterms:modified xsi:type="dcterms:W3CDTF">2022-05-31T11:41:23Z</dcterms:modified>
  <cp:category/>
  <cp:version/>
  <cp:contentType/>
  <cp:contentStatus/>
</cp:coreProperties>
</file>