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едомственная 2022год " sheetId="1" r:id="rId1"/>
  </sheets>
  <definedNames>
    <definedName name="_xlnm._FilterDatabase" localSheetId="0" hidden="1">'ведомственная 2022год '!$A$9:$K$595</definedName>
    <definedName name="_xlnm.Print_Area" localSheetId="0">'ведомственная 2022год '!$A$1:$G$593</definedName>
  </definedNames>
  <calcPr fullCalcOnLoad="1"/>
</workbook>
</file>

<file path=xl/sharedStrings.xml><?xml version="1.0" encoding="utf-8"?>
<sst xmlns="http://schemas.openxmlformats.org/spreadsheetml/2006/main" count="2979" uniqueCount="459">
  <si>
    <t>Наименование</t>
  </si>
  <si>
    <t>РЗ</t>
  </si>
  <si>
    <t>ПР</t>
  </si>
  <si>
    <t>ЦСР</t>
  </si>
  <si>
    <t>ВР</t>
  </si>
  <si>
    <t>ведом-ство</t>
  </si>
  <si>
    <t>Другие общегосударственные вопросы</t>
  </si>
  <si>
    <t>01</t>
  </si>
  <si>
    <t>04</t>
  </si>
  <si>
    <t>03</t>
  </si>
  <si>
    <t>02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</si>
  <si>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</si>
  <si>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</si>
  <si>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</si>
  <si>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</si>
  <si>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Другие вопросы в области образования</t>
  </si>
  <si>
    <t>09</t>
  </si>
  <si>
    <t>08</t>
  </si>
  <si>
    <t>10</t>
  </si>
  <si>
    <t>Социальное обеспечение населения</t>
  </si>
  <si>
    <t>Образование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</si>
  <si>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</si>
  <si>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</si>
  <si>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</si>
  <si>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</si>
  <si>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06</t>
  </si>
  <si>
    <t>825</t>
  </si>
  <si>
    <t>Обеспечение деятельности финансовых, налоговых и таможенных и органов финансового (финансово-бюджетного)надзора</t>
  </si>
  <si>
    <t>826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</si>
  <si>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</si>
  <si>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</si>
  <si>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926</t>
  </si>
  <si>
    <t>Функционирование Правительства Российской Федерации, высших  исполнительных органов власти субъектов Российской Федерации, местных администраций</t>
  </si>
  <si>
    <t>929</t>
  </si>
  <si>
    <t>Культура</t>
  </si>
  <si>
    <t xml:space="preserve"> 08</t>
  </si>
  <si>
    <t>937</t>
  </si>
  <si>
    <t>Обеспечение деятельности финансовых, налоговых и таможенных органов и органов финансового (финансово-бюджетного)надзора</t>
  </si>
  <si>
    <t>Межбюджетные трансферты</t>
  </si>
  <si>
    <t>11</t>
  </si>
  <si>
    <t>к решению  Совета Лениногорского</t>
  </si>
  <si>
    <t>муниципального района Республики Татарстан</t>
  </si>
  <si>
    <t>05</t>
  </si>
  <si>
    <t>Жилищное хозяйство</t>
  </si>
  <si>
    <t>13</t>
  </si>
  <si>
    <t>Национальная оборона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</si>
  <si>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</si>
  <si>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</si>
  <si>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</si>
  <si>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</si>
  <si>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</si>
  <si>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944</t>
  </si>
  <si>
    <t>945</t>
  </si>
  <si>
    <t>946</t>
  </si>
  <si>
    <t>Уплата налога на имущество организаций и земельный налог</t>
  </si>
  <si>
    <t>Резервные фонды</t>
  </si>
  <si>
    <t>Резервные фонды местных администраций</t>
  </si>
  <si>
    <t>Функционирование органов в сфере национальной безопасности,  правоохранительной деятельности</t>
  </si>
  <si>
    <t>947</t>
  </si>
  <si>
    <t>Сельское хозяйство и рыболовство</t>
  </si>
  <si>
    <t>Национальная экономика</t>
  </si>
  <si>
    <t>Муниципальное казенное учреждение "Управление по делам молодежи, спорта и туризму Исполнительного комитета муниципального образования "Лениногорский муниципальный район" Республики Татарстан</t>
  </si>
  <si>
    <t>Муниципальное казенное учреждение"Контрольно-счетная палата" муниципального образования Лениногорский муниципальный район Республики Татарстан</t>
  </si>
  <si>
    <t>Муниципальное казенное учреждение "Управление культуры Исполнительного комитета муниципального образования "Лениногорский муниципальный район" Республики Татарстан</t>
  </si>
  <si>
    <t>100</t>
  </si>
  <si>
    <t>200</t>
  </si>
  <si>
    <t>800</t>
  </si>
  <si>
    <t>600</t>
  </si>
  <si>
    <t>Предоставление субсидий бюджетным, автономным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</si>
  <si>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</si>
  <si>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</si>
  <si>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</si>
  <si>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</si>
  <si>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300</t>
  </si>
  <si>
    <t>Программа дорожных работ</t>
  </si>
  <si>
    <t>Социальное обеспечение и иные выплаты населению</t>
  </si>
  <si>
    <t>Совет муниципального образования "Лениногорский муниципальный район"</t>
  </si>
  <si>
    <t>Исполнительный комитет муниципального образования "Лениногоский муниципальный район"</t>
  </si>
  <si>
    <t>Муниципальное казенное учреждение "Финансово-бюджетная палата" муниципального образования "Лениногорский муниципальный район"Республики Татарстан</t>
  </si>
  <si>
    <t>Муниципальное казенное учреждение "Управление гражданской защиты" Лениногорского муниципального района</t>
  </si>
  <si>
    <t>Охрана семьи и детства</t>
  </si>
  <si>
    <t>Социальная политика</t>
  </si>
  <si>
    <t>Пенсионное обеспечение</t>
  </si>
  <si>
    <t xml:space="preserve">Доплаты к пенсиям, дополнительное пенсионное обеспечение 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</si>
  <si>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</si>
  <si>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Непрограммные направления расходов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</si>
  <si>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</si>
  <si>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</si>
  <si>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</si>
  <si>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99 0 00 02030</t>
  </si>
  <si>
    <t>99 0 00 02040</t>
  </si>
  <si>
    <t>99 0 00 02950</t>
  </si>
  <si>
    <t>99 0 00 80060</t>
  </si>
  <si>
    <t>99 0 00 59300</t>
  </si>
  <si>
    <t>99 0 00 25260</t>
  </si>
  <si>
    <t>99 0 00 25270</t>
  </si>
  <si>
    <t>99 0 00 25340</t>
  </si>
  <si>
    <t>99 0 00 51180</t>
  </si>
  <si>
    <t>01 1 02 02110</t>
  </si>
  <si>
    <t>99 0 00 49100</t>
  </si>
  <si>
    <t>02 1 03 42000</t>
  </si>
  <si>
    <t>02 1 01 25370</t>
  </si>
  <si>
    <t>02 2 02 42100</t>
  </si>
  <si>
    <t>02 2 08 25280</t>
  </si>
  <si>
    <t>02 3 01 42310</t>
  </si>
  <si>
    <t>02 3 01 42320</t>
  </si>
  <si>
    <t>08 4 01 44091</t>
  </si>
  <si>
    <t>99 0 00 07411</t>
  </si>
  <si>
    <t>08 1 01 44090</t>
  </si>
  <si>
    <t>08 3 01 44090</t>
  </si>
  <si>
    <t>99 0 00 25240</t>
  </si>
  <si>
    <t>99 0 00 00000</t>
  </si>
  <si>
    <t>Осуществление полномочий по составлению списков кандидатов в присяжные заседатели федеральных судов общей юрисдикции</t>
  </si>
  <si>
    <t>Национальна безопасность и правохранительная деятельность</t>
  </si>
  <si>
    <t>Другие вопросы в области национальной безопасности и правоохранительной деятельности</t>
  </si>
  <si>
    <t>99 0 00 29900</t>
  </si>
  <si>
    <t>99 0 00 20300</t>
  </si>
  <si>
    <t>99 0 00 44020</t>
  </si>
  <si>
    <t>99 0 00 25350</t>
  </si>
  <si>
    <t>99 0 00 43600</t>
  </si>
  <si>
    <t xml:space="preserve">99 0 00 45200 </t>
  </si>
  <si>
    <t>99 0 00 01010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</si>
  <si>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</si>
  <si>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04 5 01 96010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</si>
  <si>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</si>
  <si>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99 0 00 10990</t>
  </si>
  <si>
    <t>99 0 00 45200</t>
  </si>
  <si>
    <t>02 2 08 25302</t>
  </si>
  <si>
    <t>Выполнение других обязательств государства</t>
  </si>
  <si>
    <t>Предоставление субсидий бюджетным, автономным учреждениям и иным некоммерческим организациям</t>
  </si>
  <si>
    <t>99 000 22670</t>
  </si>
  <si>
    <t>99 000 22700</t>
  </si>
  <si>
    <t>24 1 01 25390</t>
  </si>
  <si>
    <t>Д1 000 03650</t>
  </si>
  <si>
    <t>99 0 00 22680</t>
  </si>
  <si>
    <t>Содержание пожарных подразделений</t>
  </si>
  <si>
    <t>03 5 03 25330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</si>
  <si>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</si>
  <si>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</si>
  <si>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02 2 08 25301</t>
  </si>
  <si>
    <t>Проведение мероприятий для детей и молодежи</t>
  </si>
  <si>
    <t>Содержание муниципальных служащих, обеспечивающих деятельность общественных пунктов охраны порядка</t>
  </si>
  <si>
    <t>Водное хозяйство</t>
  </si>
  <si>
    <t>99 0 00 90430</t>
  </si>
  <si>
    <t>таблица 1</t>
  </si>
  <si>
    <t xml:space="preserve"> Муниципальное казенное учреждение "Палата имущественных и земельных отношений" муниципального образования "Лениногорский муниципальный район" Республики Татарстан</t>
  </si>
  <si>
    <t>14 2 09 25360</t>
  </si>
  <si>
    <t>99 0 00 25410</t>
  </si>
  <si>
    <t>99 0 00 51200</t>
  </si>
  <si>
    <t>Культура и кинематография</t>
  </si>
  <si>
    <t xml:space="preserve">Мероприятия в сфере культуры 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</si>
  <si>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</si>
  <si>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</si>
  <si>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</si>
  <si>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24 0 00 00000</t>
  </si>
  <si>
    <t>Подпрограмма "Реализация государственной политики в сфере юстиции в Республике Татарстан"</t>
  </si>
  <si>
    <t>24 1 00 00000</t>
  </si>
  <si>
    <t>24 1 01 00000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</si>
  <si>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</si>
  <si>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Судебная система</t>
  </si>
  <si>
    <t>03 0 00 00000</t>
  </si>
  <si>
    <t>Подпрограмма "Улучшение социально-экономического положения семей"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</si>
  <si>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</si>
  <si>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</si>
  <si>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</si>
  <si>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</si>
  <si>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</si>
  <si>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</si>
  <si>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</si>
  <si>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</si>
  <si>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</si>
  <si>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14 0 00 00000</t>
  </si>
  <si>
    <t>Подпрограмма «Развитие подотрасли животноводства, переработки и реализации продукции животноводства»</t>
  </si>
  <si>
    <t>14 2 00 00000</t>
  </si>
  <si>
    <t>14 2 09 00000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</si>
  <si>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</si>
  <si>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Расходы на содержание и ремонт укрепленных берегов и дамб с искусственными насаждениями</t>
  </si>
  <si>
    <t>Дорожное хозяйство (дорожные фонды)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</si>
  <si>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</si>
  <si>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</si>
  <si>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Жилищно-коммунальное хозяйство</t>
  </si>
  <si>
    <t>04 0 00 00000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</si>
  <si>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</si>
  <si>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04 5 00 00000</t>
  </si>
  <si>
    <t>04 5 01 00000</t>
  </si>
  <si>
    <t>Обеспечение мероприятий по капитальному ремонту многоквартирных домов</t>
  </si>
  <si>
    <t>Охрана окружающей среды</t>
  </si>
  <si>
    <t>09 0 00 00000</t>
  </si>
  <si>
    <t>09 1 00 00000</t>
  </si>
  <si>
    <t>Подпрограмма «Регулирование качества окружающей среды Республики Татарстан»</t>
  </si>
  <si>
    <t>09 1 01 744 60</t>
  </si>
  <si>
    <t>09 1 01 00000</t>
  </si>
  <si>
    <t>Здравоохранение</t>
  </si>
  <si>
    <t>Санитарно-эпидемиологическое благополучие</t>
  </si>
  <si>
    <t>01 0 00 00000</t>
  </si>
  <si>
    <t>01 1 00 00000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</si>
  <si>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</si>
  <si>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01 1 02 00000</t>
  </si>
  <si>
    <t>Муниципальное казенное учреждение "Управление образования" Исполнительного комитета муниципального образования "Лениногорский муниципальный район" Республики Татарстан</t>
  </si>
  <si>
    <t>02 0 00 00000</t>
  </si>
  <si>
    <t>Подпрограмма «Развитие общего образования, включая инклюзивное, и повышение квалификации работников данной сферы»</t>
  </si>
  <si>
    <t>02 2 00 00000</t>
  </si>
  <si>
    <t>02 2 08 00000</t>
  </si>
  <si>
    <t>02 1 00 00000</t>
  </si>
  <si>
    <t>02 1 01 00000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</si>
  <si>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</si>
  <si>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02 1 03 00000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</si>
  <si>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</si>
  <si>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</si>
  <si>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02 2 02 00000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</si>
  <si>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</si>
  <si>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</si>
  <si>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Дополнительное образование детей</t>
  </si>
  <si>
    <t>02 3 00 00000</t>
  </si>
  <si>
    <t>02 3 01 00000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</si>
  <si>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</si>
  <si>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</si>
  <si>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Подпрограмма "Развитие дополнительного образования"</t>
  </si>
  <si>
    <t>08 0 00 00000</t>
  </si>
  <si>
    <t>08 1 00 00000</t>
  </si>
  <si>
    <t>08 1 01 00000</t>
  </si>
  <si>
    <t>08 3 00 00000</t>
  </si>
  <si>
    <t>08 3 01 00000</t>
  </si>
  <si>
    <t>08 4 00 00000</t>
  </si>
  <si>
    <t>08 4 01 00000</t>
  </si>
  <si>
    <t>Обеспечение деятельности клубов и культурно-досуговых центров</t>
  </si>
  <si>
    <t>Обеспечение деятельности библиотек</t>
  </si>
  <si>
    <t>Обеспечение деятельности музеев</t>
  </si>
  <si>
    <t xml:space="preserve">Молодежная политика </t>
  </si>
  <si>
    <t>Обеспечение деятельности учреждений молодежной политики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</si>
  <si>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</si>
  <si>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</si>
  <si>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</si>
  <si>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Обеспечение деятельности подведомственных учреждений спортивной подготовки</t>
  </si>
  <si>
    <t>Массовый спорт</t>
  </si>
  <si>
    <t>Мероприятия физической культуры и спорта в области массового спорта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</si>
  <si>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</si>
  <si>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</si>
  <si>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</si>
  <si>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</si>
  <si>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Подпрограмма «Организация отдыха детей и молодежи»</t>
  </si>
  <si>
    <t>38 1 01 S2320</t>
  </si>
  <si>
    <t>38 1 01 00000</t>
  </si>
  <si>
    <t>38 1 00 00000</t>
  </si>
  <si>
    <t>99 0 00 S0040</t>
  </si>
  <si>
    <t>13 0 00 00000</t>
  </si>
  <si>
    <t>Подпрограмма «Развитие автомобильного, городского электрического транспорта, в том числе метро»</t>
  </si>
  <si>
    <t>13 4 00 00000</t>
  </si>
  <si>
    <t>13 4 01 00000</t>
  </si>
  <si>
    <t>Обеспечение равной доступности услуг общественного транспорта</t>
  </si>
  <si>
    <t>13 4 01 05370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</si>
  <si>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</si>
  <si>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</si>
  <si>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</si>
  <si>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</si>
  <si>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</si>
  <si>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930</t>
  </si>
  <si>
    <t>Муниципальное казенное учреждение "Централизованная бухгалтерия органов местного самоуправления" Лениногорского муниципального района Республики Татарстан</t>
  </si>
  <si>
    <t>03 1 02 25510</t>
  </si>
  <si>
    <t>03 1 00 00000</t>
  </si>
  <si>
    <t>03 1 02 00000</t>
  </si>
  <si>
    <t>Подпрограмма «Социальные выплаты»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</si>
  <si>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</si>
  <si>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02 2 09 00000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</si>
  <si>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</si>
  <si>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</si>
  <si>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</si>
  <si>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</si>
  <si>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</si>
  <si>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</si>
  <si>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Подпрограмма "Развитие  системы дополнительного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</si>
  <si>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</si>
  <si>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</si>
  <si>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02 2 08 53031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</si>
  <si>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</si>
  <si>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Муниципальная программа "Развитие  системы образования Лениногорского муниципального района на 2021-2025 годы</t>
  </si>
  <si>
    <t xml:space="preserve">Ведомственная структура расходов бюджета </t>
  </si>
  <si>
    <t>Муниципальная программа "Развитие молодежной политики в Лениногорском муниципальном районе на 2021-2025 годы"</t>
  </si>
  <si>
    <t>Муниципальная программа "Развитие  физической культуры и спорта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</si>
  <si>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</si>
  <si>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</si>
  <si>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</si>
  <si>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</si>
  <si>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</si>
  <si>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Муниципальное казенное учреждение "Централизованная бухгалтерия" Исполнительного комитета муниципального образования "Лениногорского муниципального района" Республики Татарстан</t>
  </si>
  <si>
    <t>Лениногорского муниципального района на 2022 год</t>
  </si>
  <si>
    <t>38 1 01 21320</t>
  </si>
  <si>
    <t>02 1 03 S0050</t>
  </si>
  <si>
    <t>02 2 09 L3040</t>
  </si>
  <si>
    <t>38 3 01 43100</t>
  </si>
  <si>
    <t>38 3 01 43190</t>
  </si>
  <si>
    <t>38 3 01 00000</t>
  </si>
  <si>
    <t>38 3 00 00000</t>
  </si>
  <si>
    <t>38 0 00 00000</t>
  </si>
  <si>
    <t>37 2 01 00000</t>
  </si>
  <si>
    <t>37 2 00 00000</t>
  </si>
  <si>
    <t>37 0 00 00000</t>
  </si>
  <si>
    <t>37 1 01 12870</t>
  </si>
  <si>
    <t>37 1 01 00000</t>
  </si>
  <si>
    <t>37 1 00 00000</t>
  </si>
  <si>
    <t>Обеспечение деятельности спортивных объектов</t>
  </si>
  <si>
    <t>37 2 01 48210</t>
  </si>
  <si>
    <t>37 2 01 48220</t>
  </si>
  <si>
    <t>Предоставление общего образования в муниципальных общеобразовательных организациях</t>
  </si>
  <si>
    <t>Реализация общего образования в муниципальных образовательных учреждениях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</si>
  <si>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</si>
  <si>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</si>
  <si>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</si>
  <si>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</si>
  <si>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</si>
  <si>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</si>
  <si>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дошкольного образования в муниципальных дошкольных образовательных организациях</t>
  </si>
  <si>
    <t>Предоставление общего образования в муниципальных общеобразовательных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</si>
  <si>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</si>
  <si>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</si>
  <si>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</si>
  <si>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</si>
  <si>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</si>
  <si>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Развитие системы библиотечного обслуживания</t>
  </si>
  <si>
    <t>Создание необходимых условий для организации отдыха детей и молодежи, повышение оздоровительного эффекта</t>
  </si>
  <si>
    <t>Развитие  молодежной политики в Лениногорском муниципальном районе</t>
  </si>
  <si>
    <t>подпрограмма "Развитие физической культуры и спорта в Лениногорском муниципальном районе на 2021-2025 годы"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</si>
  <si>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</si>
  <si>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подпрограмма "Развитие молодежной политики в Лениногорском муниципальном районе на 2021-2025 годы"</t>
  </si>
  <si>
    <t xml:space="preserve">                                        Приложение 3</t>
  </si>
  <si>
    <t xml:space="preserve">Сумма </t>
  </si>
  <si>
    <t>(тыс.рублей)</t>
  </si>
  <si>
    <t>Защита населения и территории от чрезвычайных ситуаций природного и техногенного характера, пожарная безопасность</t>
  </si>
  <si>
    <t>99 0 00 03180</t>
  </si>
  <si>
    <t>Организация пассажирских перевозок по межмуниципальным маршрутам в пределах муниципальнонго района</t>
  </si>
  <si>
    <t>Благоустройство</t>
  </si>
  <si>
    <t>14 7 00 00000</t>
  </si>
  <si>
    <t>14 7 04 00000</t>
  </si>
  <si>
    <t>Софинансируемые расходы на реализацию мероприятий по комплексному развитию сельских территорий</t>
  </si>
  <si>
    <t>00</t>
  </si>
  <si>
    <t>Всего расходов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</si>
  <si>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2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2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</si>
  <si>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</rPr>
      <t>бесплатного горячего питания</t>
    </r>
    <r>
      <rPr>
        <sz val="12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</si>
  <si>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>Реализация государственных полномочий по предоставлению мер социальной поддержки в части</t>
    </r>
    <r>
      <rPr>
        <b/>
        <sz val="12"/>
        <color indexed="8"/>
        <rFont val="Times New Roman"/>
        <family val="1"/>
      </rPr>
      <t xml:space="preserve"> обеспечения питанием</t>
    </r>
    <r>
      <rPr>
        <sz val="12"/>
        <color indexed="8"/>
        <rFont val="Times New Roman"/>
        <family val="1"/>
      </rPr>
      <t xml:space="preserve"> обучающихся по образовательным программам основного общего и среднего общего образования в муниципальных общеобразовательных организациях</t>
    </r>
  </si>
  <si>
    <t>Международные отношения и международное сотрудничество</t>
  </si>
  <si>
    <t>Мероприятия в обсласти международного сотрудничества</t>
  </si>
  <si>
    <t>99 0 00 03060</t>
  </si>
  <si>
    <t>Межбюджетные трансферты,передаваемые бюджетам муниципальных образований для компенсации дополнительных расходов,возникших в результате решений,принятых органами власти другого уровня</t>
  </si>
  <si>
    <t>99 0 00 25151</t>
  </si>
  <si>
    <t>Обеспечение проведения выборов и референдумов</t>
  </si>
  <si>
    <t>Межбюджетные трансферты, передаваемые бюджетам поселений на решение вопросов местного значения ,осуществляемое с привлечением средств самообложения граждан, за счет средств бюджета РТ</t>
  </si>
  <si>
    <t>99 0 00 25141</t>
  </si>
  <si>
    <t>Мероприятия, направленные на развитие системы территориального общественного самоуправления Республики Татарстан</t>
  </si>
  <si>
    <t>99 0 00 25180</t>
  </si>
  <si>
    <t>99 0 00 92410</t>
  </si>
  <si>
    <t>Страхование муниципальных служащих</t>
  </si>
  <si>
    <t>Наиональная экономика</t>
  </si>
  <si>
    <t>Дорожное хозяйство(дорожные фонды)</t>
  </si>
  <si>
    <t>12</t>
  </si>
  <si>
    <t>Коммунальное хозяйство</t>
  </si>
  <si>
    <t xml:space="preserve">Прочие межбюджетные трансферты </t>
  </si>
  <si>
    <t>Межбюджетные трансферты, передаваемые бюджетам муниципальных образований Республики Татарстан на финансовое обеспечение исполнения расходных обязательств муниципальных образований</t>
  </si>
  <si>
    <t>99 0 00 25131</t>
  </si>
  <si>
    <t>Гражданская оборона</t>
  </si>
  <si>
    <t>07 0 00 00000</t>
  </si>
  <si>
    <t>07 3 00 00000</t>
  </si>
  <si>
    <t>07 3 01 00000</t>
  </si>
  <si>
    <t>07 3 01 22920</t>
  </si>
  <si>
    <t>Подпрограмма «Построение и развитие аппаратно-программного комплекса «Безопасный город» в Республике Татарстан»</t>
  </si>
  <si>
    <t>Построение и развитие аппаратно-программного комплекса «Безопасный город» в Республике Татарстан</t>
  </si>
  <si>
    <t>Подготовка населения и организаций к действиям в чрезвычайной ситуации в мирное и военное время</t>
  </si>
  <si>
    <t>Субсидии на поддержку животноводства</t>
  </si>
  <si>
    <t>14 2 06 73250</t>
  </si>
  <si>
    <t>Иные  бюджетные ассигнования</t>
  </si>
  <si>
    <t>Прочие мероприятия в области агропромышленного комплекса</t>
  </si>
  <si>
    <t>14 6 01 71050</t>
  </si>
  <si>
    <t>Муниципальная целевая программа "Об устойчивом и стабильном производстве продукции сельского хозяйства"</t>
  </si>
  <si>
    <t>Отдельные мероприятия в области других видов транспорта</t>
  </si>
  <si>
    <t>99 0 00 03170</t>
  </si>
  <si>
    <t>Другие вопросы в области национальной экономики</t>
  </si>
  <si>
    <t>Мероприятия по формированию благоприятной инвестиционной среды в Республике Татарстан</t>
  </si>
  <si>
    <t>99 0 00 79010</t>
  </si>
  <si>
    <t>Подпрограмма «Развитие профессионального и послевузовского образования и повышение квалификации работников данной сферы»</t>
  </si>
  <si>
    <t>02 4 00 00000</t>
  </si>
  <si>
    <t>Основное мероприятие «Модернизация системы профессионального образования, проведение мероприятий в области образования»</t>
  </si>
  <si>
    <t>02 4 03 00000</t>
  </si>
  <si>
    <t>Мероприятия, направленные на развитие образования в Республике Татарстан</t>
  </si>
  <si>
    <t>02 4 03 21110</t>
  </si>
  <si>
    <t>14 7 01 L5760</t>
  </si>
  <si>
    <t>14 7 01 00000</t>
  </si>
  <si>
    <t>Мероприятия по землеустройству и землепользованию</t>
  </si>
  <si>
    <t>99 0 00 73440</t>
  </si>
  <si>
    <t>Подпрограмма «Развитие дошкольного образования, включая инклюзивное, и повышение квалификации работников данной сферы»</t>
  </si>
  <si>
    <t>Основное мероприятие «Укрепление кадрового потенциала и привлечение молодых специалистов в образовательные организации»</t>
  </si>
  <si>
    <t>02 1 04 00000</t>
  </si>
  <si>
    <t>Мероприятия в области образования, направленные на поддержку молодых специалистов</t>
  </si>
  <si>
    <t>02 1 04 43625</t>
  </si>
  <si>
    <t>02 2 01 00000</t>
  </si>
  <si>
    <t>02 2 01 43624</t>
  </si>
  <si>
    <t>38 1 01 82320</t>
  </si>
  <si>
    <t>Мероприятия по организации отдыха детей в каникулярное время за счет средств местных бюджетов</t>
  </si>
  <si>
    <t>Мероприятия по организации отдыха детей и молодежи (за счет средств субсидии из бюджета Республики Татарстан)</t>
  </si>
  <si>
    <t>Мероприятия по организации отдыха детей и молодежи (софинансируемые расходы за счет средств, предусмотренных в бюджете Лениногорского муниципального района)</t>
  </si>
  <si>
    <t>02 2 09 21110</t>
  </si>
  <si>
    <t>08 7 00 00000</t>
  </si>
  <si>
    <t>Подпрограмма «Поддержка народного творчества. Сохранение, возрождение и популяризация нематериального культурного наследия коренных народов Республики Татарстан»</t>
  </si>
  <si>
    <t>08 7 01 00000</t>
  </si>
  <si>
    <t>Сохранение и популяризация нематериального культурного наследия</t>
  </si>
  <si>
    <t>08 7 01 44050</t>
  </si>
  <si>
    <t>Гранты</t>
  </si>
  <si>
    <t>08 7 А2 00000</t>
  </si>
  <si>
    <t>08 7 А2 55193</t>
  </si>
  <si>
    <t>Федеральный проект «Творческие люди»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</si>
  <si>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</si>
  <si>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08 7 А2 55194</t>
  </si>
  <si>
    <t>Государственная поддержка лучших муниципальных учреждений культуры, находящихся на территории сельских поселений</t>
  </si>
  <si>
    <t>08 Ж 00 00000</t>
  </si>
  <si>
    <t>Подпрограмма «Развитие системы государственного управления отрасли»</t>
  </si>
  <si>
    <t>08 Ж 01 00000</t>
  </si>
  <si>
    <t>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</t>
  </si>
  <si>
    <t>08 Ж 01 44100</t>
  </si>
  <si>
    <t>Мероприятия в сфере культуры и кинематографии</t>
  </si>
  <si>
    <t>Подпрограмма «Молодежь Татарстана»</t>
  </si>
  <si>
    <t>Развитие государственной молодежной политики в Республике Татарстан</t>
  </si>
  <si>
    <t>Подпрограмма «Развитие спорта высших достижений и системы подготовки спортивного резерва»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</si>
  <si>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</si>
  <si>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37 2 01 42330</t>
  </si>
  <si>
    <t>Развитие детско-юношеского спорта</t>
  </si>
  <si>
    <t>37 2 01 43650</t>
  </si>
  <si>
    <t>Реализация государственной политики в области спорта высших достижений в Республике Татарстан</t>
  </si>
  <si>
    <t>Укрепление кадрового потенциала и привлечение молодых специалистов в образовательные организации</t>
  </si>
  <si>
    <t>Подпрограмма "Комплексное развитие сельских территорий"</t>
  </si>
  <si>
    <t>Подпрограмма «Комплексное развитие сельских территорий»</t>
  </si>
  <si>
    <t>Реализация мероприятий по благоустройству сельских территорий</t>
  </si>
  <si>
    <t>Улучшение жилищных условий граждан Российской Федерации, проживающих на сельских территориях</t>
  </si>
  <si>
    <t>Основное мероприятие "Осуществление политики в сфере юстиции в пределах полномочий Республики Татарстан"</t>
  </si>
  <si>
    <t>Реализация государственной программы "Развитие юстиции в Республике Татарстан"</t>
  </si>
  <si>
    <t>Межбюджетные трансферты,передаваемые бюджетам муниципальных образований на предоставление грантов сельским поселениям Республики Татарстан</t>
  </si>
  <si>
    <t>99 0 00 25191</t>
  </si>
  <si>
    <t>Реализация государственной программы "Социальная поддержка граждан Республики Татарстан"</t>
  </si>
  <si>
    <t>Реализация государственной программы «Развитие сельского хозяйства и регулирование рынков сельскохозяйственной продукции, сырья и продовольствия в Республике Татарстан»</t>
  </si>
  <si>
    <t>14 7 04 L5760</t>
  </si>
  <si>
    <t>Реализация государственной программы «Развитие транспортной системы Республики Татарстан»</t>
  </si>
  <si>
    <t>Реализация государственной программы «Развитие образования и науки Республики Татарстан»</t>
  </si>
  <si>
    <t>Реализация государственной программы «Развитие молодежной политики в Республике Татарстан»</t>
  </si>
  <si>
    <t>Подпрограмма «Развитие дополнительного образования, включая образование детей-инвалидов, и повышение квалификации работников данной сферы»</t>
  </si>
  <si>
    <t>02 3 04 00000</t>
  </si>
  <si>
    <t>02 3 04 43621</t>
  </si>
  <si>
    <t>02 2 09 43600</t>
  </si>
  <si>
    <t>022 09 43600</t>
  </si>
  <si>
    <t>02 3 03 00000</t>
  </si>
  <si>
    <t>Модернизация системы дополнительного образования, проведение мероприятий в области образования</t>
  </si>
  <si>
    <t>02 3 03 25160</t>
  </si>
  <si>
    <t>Компенсация дополнительных расходов на обеспечение деятельности автономных и бюджетных учреждений</t>
  </si>
  <si>
    <t>02 3 04 43622</t>
  </si>
  <si>
    <t>Укрепление кадрового потенциала и привлечение молодых специалистов в образовательных организациях</t>
  </si>
  <si>
    <t>Реализация государственной программы «Развитие культуры Республики Татарстан»</t>
  </si>
  <si>
    <t>Реализация государственной программы «Развитие физической культуры и спорта в Республике Татарстан»</t>
  </si>
  <si>
    <t>02 3 04 43623</t>
  </si>
  <si>
    <t>Реализация государственной программы «Защита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Татарстан»</t>
  </si>
  <si>
    <t xml:space="preserve">от  " 30 "   декабря 2022 года  № </t>
  </si>
  <si>
    <t>Реализация государственной программы «Обеспечение качественным жильем и услугами жилищно-коммунального хозяйства населения Республики Татарстан»</t>
  </si>
  <si>
    <t>Реализация государственной программы «Охрана окружающей среды, воспроизводство и использование природных ресурсов Республики Татарстан»</t>
  </si>
  <si>
    <t>Реализация государственной программы «Развитие здравоохранения Республики Татарстан»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</si>
</sst>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74" fontId="5" fillId="0" borderId="0" xfId="0" applyNumberFormat="1" applyFont="1" applyAlignment="1">
      <alignment/>
    </xf>
    <xf numFmtId="4" fontId="0" fillId="32" borderId="0" xfId="0" applyNumberForma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0" fontId="0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4" fontId="2" fillId="32" borderId="0" xfId="0" applyNumberFormat="1" applyFont="1" applyFill="1" applyAlignment="1">
      <alignment horizontal="center"/>
    </xf>
    <xf numFmtId="0" fontId="50" fillId="0" borderId="0" xfId="0" applyFont="1" applyAlignment="1">
      <alignment horizontal="justify" vertical="center"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174" fontId="0" fillId="33" borderId="0" xfId="0" applyNumberFormat="1" applyFill="1" applyAlignment="1">
      <alignment/>
    </xf>
    <xf numFmtId="4" fontId="5" fillId="0" borderId="0" xfId="0" applyNumberFormat="1" applyFont="1" applyBorder="1" applyAlignment="1">
      <alignment/>
    </xf>
    <xf numFmtId="0" fontId="5" fillId="32" borderId="0" xfId="0" applyFont="1" applyFill="1" applyAlignment="1">
      <alignment/>
    </xf>
    <xf numFmtId="4" fontId="5" fillId="32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32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0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32" borderId="0" xfId="0" applyFont="1" applyFill="1" applyAlignment="1">
      <alignment horizontal="right"/>
    </xf>
    <xf numFmtId="0" fontId="13" fillId="0" borderId="0" xfId="0" applyFont="1" applyAlignment="1">
      <alignment/>
    </xf>
    <xf numFmtId="0" fontId="13" fillId="32" borderId="0" xfId="0" applyFont="1" applyFill="1" applyAlignment="1">
      <alignment horizontal="right"/>
    </xf>
    <xf numFmtId="49" fontId="1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32" borderId="0" xfId="0" applyNumberFormat="1" applyFont="1" applyFill="1" applyAlignment="1">
      <alignment horizontal="right"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left" wrapText="1"/>
    </xf>
    <xf numFmtId="49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left" wrapText="1"/>
    </xf>
    <xf numFmtId="49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4" fontId="13" fillId="33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0" fontId="12" fillId="35" borderId="11" xfId="0" applyFont="1" applyFill="1" applyBorder="1" applyAlignment="1">
      <alignment horizontal="justify" vertical="center" wrapText="1"/>
    </xf>
    <xf numFmtId="49" fontId="8" fillId="33" borderId="11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 wrapText="1"/>
    </xf>
    <xf numFmtId="0" fontId="51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50" fillId="33" borderId="11" xfId="0" applyFont="1" applyFill="1" applyBorder="1" applyAlignment="1">
      <alignment horizontal="justify" vertical="center" wrapText="1"/>
    </xf>
    <xf numFmtId="49" fontId="13" fillId="35" borderId="11" xfId="0" applyNumberFormat="1" applyFont="1" applyFill="1" applyBorder="1" applyAlignment="1">
      <alignment horizontal="center"/>
    </xf>
    <xf numFmtId="4" fontId="13" fillId="35" borderId="11" xfId="0" applyNumberFormat="1" applyFont="1" applyFill="1" applyBorder="1" applyAlignment="1">
      <alignment horizontal="center"/>
    </xf>
    <xf numFmtId="0" fontId="13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left" wrapText="1"/>
    </xf>
    <xf numFmtId="0" fontId="12" fillId="35" borderId="11" xfId="0" applyFont="1" applyFill="1" applyBorder="1" applyAlignment="1">
      <alignment wrapText="1"/>
    </xf>
    <xf numFmtId="0" fontId="8" fillId="35" borderId="11" xfId="0" applyFont="1" applyFill="1" applyBorder="1" applyAlignment="1">
      <alignment wrapText="1"/>
    </xf>
    <xf numFmtId="0" fontId="8" fillId="35" borderId="11" xfId="0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justify" vertical="center" wrapText="1"/>
    </xf>
    <xf numFmtId="0" fontId="11" fillId="32" borderId="11" xfId="0" applyFont="1" applyFill="1" applyBorder="1" applyAlignment="1">
      <alignment horizontal="justify" vertical="center" wrapText="1"/>
    </xf>
    <xf numFmtId="2" fontId="11" fillId="32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wrapText="1"/>
    </xf>
    <xf numFmtId="0" fontId="11" fillId="33" borderId="11" xfId="0" applyFont="1" applyFill="1" applyBorder="1" applyAlignment="1">
      <alignment wrapText="1"/>
    </xf>
    <xf numFmtId="0" fontId="12" fillId="32" borderId="11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49" fontId="13" fillId="0" borderId="11" xfId="0" applyNumberFormat="1" applyFont="1" applyFill="1" applyBorder="1" applyAlignment="1">
      <alignment horizontal="left" wrapText="1"/>
    </xf>
    <xf numFmtId="49" fontId="11" fillId="34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wrapText="1"/>
    </xf>
    <xf numFmtId="0" fontId="13" fillId="33" borderId="11" xfId="0" applyNumberFormat="1" applyFont="1" applyFill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justify" vertical="center" wrapText="1"/>
    </xf>
    <xf numFmtId="49" fontId="11" fillId="35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justify" wrapText="1"/>
    </xf>
    <xf numFmtId="0" fontId="11" fillId="33" borderId="11" xfId="0" applyFont="1" applyFill="1" applyBorder="1" applyAlignment="1">
      <alignment horizontal="justify" wrapText="1"/>
    </xf>
    <xf numFmtId="49" fontId="52" fillId="33" borderId="1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49" fontId="2" fillId="35" borderId="11" xfId="0" applyNumberFormat="1" applyFont="1" applyFill="1" applyBorder="1" applyAlignment="1">
      <alignment horizontal="left" wrapText="1"/>
    </xf>
    <xf numFmtId="49" fontId="2" fillId="35" borderId="11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0" fontId="14" fillId="35" borderId="11" xfId="0" applyFont="1" applyFill="1" applyBorder="1" applyAlignment="1">
      <alignment horizontal="justify" vertical="center"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left" wrapText="1"/>
    </xf>
    <xf numFmtId="0" fontId="14" fillId="33" borderId="11" xfId="0" applyFont="1" applyFill="1" applyBorder="1" applyAlignment="1">
      <alignment horizontal="justify" wrapText="1"/>
    </xf>
    <xf numFmtId="0" fontId="53" fillId="0" borderId="0" xfId="0" applyFont="1" applyBorder="1" applyAlignment="1">
      <alignment horizontal="justify" vertical="center" wrapText="1"/>
    </xf>
    <xf numFmtId="0" fontId="2" fillId="35" borderId="0" xfId="0" applyFont="1" applyFill="1" applyBorder="1" applyAlignment="1">
      <alignment wrapText="1"/>
    </xf>
    <xf numFmtId="49" fontId="14" fillId="35" borderId="0" xfId="0" applyNumberFormat="1" applyFont="1" applyFill="1" applyBorder="1" applyAlignment="1">
      <alignment horizontal="center"/>
    </xf>
    <xf numFmtId="0" fontId="54" fillId="0" borderId="11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wrapText="1"/>
    </xf>
    <xf numFmtId="49" fontId="2" fillId="33" borderId="11" xfId="0" applyNumberFormat="1" applyFont="1" applyFill="1" applyBorder="1" applyAlignment="1">
      <alignment horizontal="left" wrapText="1"/>
    </xf>
    <xf numFmtId="0" fontId="53" fillId="33" borderId="11" xfId="0" applyFont="1" applyFill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32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left" wrapText="1"/>
    </xf>
    <xf numFmtId="49" fontId="14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justify" vertical="center" wrapText="1"/>
    </xf>
    <xf numFmtId="49" fontId="55" fillId="33" borderId="11" xfId="0" applyNumberFormat="1" applyFont="1" applyFill="1" applyBorder="1" applyAlignment="1">
      <alignment horizontal="center"/>
    </xf>
    <xf numFmtId="4" fontId="55" fillId="33" borderId="11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 vertical="center"/>
    </xf>
    <xf numFmtId="4" fontId="5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1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14" fillId="35" borderId="11" xfId="0" applyFont="1" applyFill="1" applyBorder="1" applyAlignment="1">
      <alignment wrapText="1"/>
    </xf>
    <xf numFmtId="0" fontId="51" fillId="35" borderId="0" xfId="0" applyFont="1" applyFill="1" applyAlignment="1">
      <alignment horizontal="justify" vertical="center" wrapText="1"/>
    </xf>
    <xf numFmtId="4" fontId="1" fillId="33" borderId="11" xfId="0" applyNumberFormat="1" applyFont="1" applyFill="1" applyBorder="1" applyAlignment="1">
      <alignment horizontal="center"/>
    </xf>
    <xf numFmtId="4" fontId="52" fillId="33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32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51" fillId="33" borderId="11" xfId="0" applyFont="1" applyFill="1" applyBorder="1" applyAlignment="1">
      <alignment horizontal="justify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1"/>
  <sheetViews>
    <sheetView tabSelected="1" zoomScale="93" zoomScaleNormal="9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379" sqref="K379"/>
    </sheetView>
  </sheetViews>
  <sheetFormatPr defaultColWidth="9.00390625" defaultRowHeight="12.75"/>
  <cols>
    <col min="1" max="1" width="40.875" style="36" customWidth="1"/>
    <col min="2" max="2" width="6.25390625" style="37" customWidth="1"/>
    <col min="3" max="4" width="5.875" style="38" customWidth="1"/>
    <col min="5" max="5" width="15.125" style="40" customWidth="1"/>
    <col min="6" max="6" width="5.875" style="38" customWidth="1"/>
    <col min="7" max="7" width="19.00390625" style="39" customWidth="1"/>
    <col min="8" max="8" width="15.00390625" style="26" customWidth="1"/>
    <col min="9" max="9" width="1.75390625" style="0" hidden="1" customWidth="1"/>
    <col min="10" max="10" width="9.625" style="0" bestFit="1" customWidth="1"/>
    <col min="11" max="11" width="9.125" style="4" customWidth="1"/>
    <col min="16" max="16" width="13.25390625" style="0" customWidth="1"/>
  </cols>
  <sheetData>
    <row r="1" spans="1:7" ht="15.75">
      <c r="A1" s="49"/>
      <c r="B1" s="50"/>
      <c r="C1" s="51"/>
      <c r="D1" s="51"/>
      <c r="E1" s="52"/>
      <c r="F1" s="51"/>
      <c r="G1" s="53" t="s">
        <v>324</v>
      </c>
    </row>
    <row r="2" spans="1:7" ht="15.75">
      <c r="A2" s="54"/>
      <c r="B2" s="182" t="s">
        <v>40</v>
      </c>
      <c r="C2" s="182"/>
      <c r="D2" s="182"/>
      <c r="E2" s="183"/>
      <c r="F2" s="182"/>
      <c r="G2" s="184"/>
    </row>
    <row r="3" spans="1:7" ht="15.75">
      <c r="A3" s="54"/>
      <c r="B3" s="182" t="s">
        <v>41</v>
      </c>
      <c r="C3" s="182"/>
      <c r="D3" s="182"/>
      <c r="E3" s="183"/>
      <c r="F3" s="182"/>
      <c r="G3" s="184"/>
    </row>
    <row r="4" spans="1:7" ht="15.75">
      <c r="A4" s="54"/>
      <c r="B4" s="51"/>
      <c r="C4" s="51"/>
      <c r="D4" s="56"/>
      <c r="E4" s="52"/>
      <c r="F4" s="51"/>
      <c r="G4" s="55" t="s">
        <v>455</v>
      </c>
    </row>
    <row r="5" spans="1:7" ht="15.75">
      <c r="A5" s="57"/>
      <c r="B5" s="58"/>
      <c r="C5" s="58"/>
      <c r="D5" s="51"/>
      <c r="E5" s="52"/>
      <c r="F5" s="56"/>
      <c r="G5" s="53" t="s">
        <v>144</v>
      </c>
    </row>
    <row r="6" spans="1:7" ht="15.75">
      <c r="A6" s="185" t="s">
        <v>276</v>
      </c>
      <c r="B6" s="185"/>
      <c r="C6" s="185"/>
      <c r="D6" s="185"/>
      <c r="E6" s="186"/>
      <c r="F6" s="185"/>
      <c r="G6" s="187"/>
    </row>
    <row r="7" spans="1:7" ht="15.75">
      <c r="A7" s="188" t="s">
        <v>285</v>
      </c>
      <c r="B7" s="188"/>
      <c r="C7" s="188"/>
      <c r="D7" s="188"/>
      <c r="E7" s="189"/>
      <c r="F7" s="188"/>
      <c r="G7" s="190"/>
    </row>
    <row r="8" spans="1:7" ht="15.75">
      <c r="A8" s="47"/>
      <c r="B8" s="47"/>
      <c r="C8" s="47"/>
      <c r="D8" s="47"/>
      <c r="E8" s="48"/>
      <c r="F8" s="47"/>
      <c r="G8" s="59" t="s">
        <v>326</v>
      </c>
    </row>
    <row r="9" spans="1:11" s="45" customFormat="1" ht="47.25">
      <c r="A9" s="60" t="s">
        <v>0</v>
      </c>
      <c r="B9" s="60" t="s">
        <v>5</v>
      </c>
      <c r="C9" s="60" t="s">
        <v>1</v>
      </c>
      <c r="D9" s="60" t="s">
        <v>2</v>
      </c>
      <c r="E9" s="61" t="s">
        <v>3</v>
      </c>
      <c r="F9" s="60" t="s">
        <v>4</v>
      </c>
      <c r="G9" s="62" t="s">
        <v>325</v>
      </c>
      <c r="H9" s="170"/>
      <c r="K9" s="44"/>
    </row>
    <row r="10" spans="1:11" ht="94.5">
      <c r="A10" s="63" t="s">
        <v>62</v>
      </c>
      <c r="B10" s="64" t="s">
        <v>26</v>
      </c>
      <c r="C10" s="64"/>
      <c r="D10" s="64"/>
      <c r="E10" s="64"/>
      <c r="F10" s="64"/>
      <c r="G10" s="65">
        <f>G11</f>
        <v>1793.2399999999998</v>
      </c>
      <c r="K10"/>
    </row>
    <row r="11" spans="1:11" ht="15.75">
      <c r="A11" s="66" t="s">
        <v>22</v>
      </c>
      <c r="B11" s="67" t="s">
        <v>26</v>
      </c>
      <c r="C11" s="67" t="s">
        <v>7</v>
      </c>
      <c r="D11" s="67" t="s">
        <v>334</v>
      </c>
      <c r="E11" s="67"/>
      <c r="F11" s="67"/>
      <c r="G11" s="69">
        <f>G12</f>
        <v>1793.2399999999998</v>
      </c>
      <c r="K11"/>
    </row>
    <row r="12" spans="1:8" s="11" customFormat="1" ht="78.75">
      <c r="A12" s="66" t="s">
        <v>37</v>
      </c>
      <c r="B12" s="67" t="s">
        <v>26</v>
      </c>
      <c r="C12" s="67" t="s">
        <v>7</v>
      </c>
      <c r="D12" s="67" t="s">
        <v>25</v>
      </c>
      <c r="E12" s="68"/>
      <c r="F12" s="68"/>
      <c r="G12" s="69">
        <f>G13</f>
        <v>1793.2399999999998</v>
      </c>
      <c r="H12" s="26"/>
    </row>
    <row r="13" spans="1:11" ht="31.5">
      <c r="A13" s="70" t="s">
        <v>85</v>
      </c>
      <c r="B13" s="71" t="s">
        <v>26</v>
      </c>
      <c r="C13" s="71" t="s">
        <v>7</v>
      </c>
      <c r="D13" s="71" t="s">
        <v>25</v>
      </c>
      <c r="E13" s="71" t="s">
        <v>111</v>
      </c>
      <c r="F13" s="71"/>
      <c r="G13" s="72">
        <f>G14</f>
        <v>1793.2399999999998</v>
      </c>
      <c r="K13"/>
    </row>
    <row r="14" spans="1:11" ht="15.75">
      <c r="A14" s="73" t="s">
        <v>24</v>
      </c>
      <c r="B14" s="74" t="s">
        <v>26</v>
      </c>
      <c r="C14" s="74" t="s">
        <v>7</v>
      </c>
      <c r="D14" s="74" t="s">
        <v>25</v>
      </c>
      <c r="E14" s="75" t="s">
        <v>90</v>
      </c>
      <c r="F14" s="74"/>
      <c r="G14" s="76">
        <f>G15+G16+G17</f>
        <v>1793.2399999999998</v>
      </c>
      <c r="K14"/>
    </row>
    <row r="15" spans="1:11" ht="110.25">
      <c r="A15" s="73" t="s">
        <v>69</v>
      </c>
      <c r="B15" s="74" t="s">
        <v>26</v>
      </c>
      <c r="C15" s="74" t="s">
        <v>7</v>
      </c>
      <c r="D15" s="74" t="s">
        <v>25</v>
      </c>
      <c r="E15" s="75" t="s">
        <v>90</v>
      </c>
      <c r="F15" s="74" t="s">
        <v>64</v>
      </c>
      <c r="G15" s="76">
        <v>1625.6</v>
      </c>
      <c r="K15"/>
    </row>
    <row r="16" spans="1:11" ht="47.25">
      <c r="A16" s="73" t="s">
        <v>70</v>
      </c>
      <c r="B16" s="74" t="s">
        <v>26</v>
      </c>
      <c r="C16" s="74" t="s">
        <v>7</v>
      </c>
      <c r="D16" s="74" t="s">
        <v>25</v>
      </c>
      <c r="E16" s="75" t="s">
        <v>90</v>
      </c>
      <c r="F16" s="74" t="s">
        <v>65</v>
      </c>
      <c r="G16" s="76">
        <v>162.64</v>
      </c>
      <c r="K16"/>
    </row>
    <row r="17" spans="1:11" ht="15.75">
      <c r="A17" s="73" t="s">
        <v>71</v>
      </c>
      <c r="B17" s="74" t="s">
        <v>26</v>
      </c>
      <c r="C17" s="74" t="s">
        <v>7</v>
      </c>
      <c r="D17" s="74" t="s">
        <v>25</v>
      </c>
      <c r="E17" s="75" t="s">
        <v>90</v>
      </c>
      <c r="F17" s="74" t="s">
        <v>66</v>
      </c>
      <c r="G17" s="76">
        <v>5</v>
      </c>
      <c r="K17"/>
    </row>
    <row r="18" spans="1:11" ht="47.25">
      <c r="A18" s="63" t="s">
        <v>76</v>
      </c>
      <c r="B18" s="64" t="s">
        <v>28</v>
      </c>
      <c r="C18" s="64"/>
      <c r="D18" s="64"/>
      <c r="E18" s="64"/>
      <c r="F18" s="64"/>
      <c r="G18" s="65">
        <f>G19+G49</f>
        <v>28449.55</v>
      </c>
      <c r="K18"/>
    </row>
    <row r="19" spans="1:8" s="2" customFormat="1" ht="15.75">
      <c r="A19" s="66" t="s">
        <v>22</v>
      </c>
      <c r="B19" s="67" t="s">
        <v>28</v>
      </c>
      <c r="C19" s="67" t="s">
        <v>7</v>
      </c>
      <c r="D19" s="68" t="s">
        <v>334</v>
      </c>
      <c r="E19" s="68"/>
      <c r="F19" s="68"/>
      <c r="G19" s="69">
        <f>G20+G24+G39+G35</f>
        <v>28438.55</v>
      </c>
      <c r="H19" s="171"/>
    </row>
    <row r="20" spans="1:11" ht="63.75" customHeight="1">
      <c r="A20" s="66" t="s">
        <v>29</v>
      </c>
      <c r="B20" s="67" t="s">
        <v>28</v>
      </c>
      <c r="C20" s="67" t="s">
        <v>7</v>
      </c>
      <c r="D20" s="68" t="s">
        <v>10</v>
      </c>
      <c r="E20" s="68"/>
      <c r="F20" s="68"/>
      <c r="G20" s="69">
        <f>SUM(G21)</f>
        <v>3293.8</v>
      </c>
      <c r="K20"/>
    </row>
    <row r="21" spans="1:11" ht="31.5">
      <c r="A21" s="70" t="s">
        <v>85</v>
      </c>
      <c r="B21" s="71" t="s">
        <v>28</v>
      </c>
      <c r="C21" s="71" t="s">
        <v>7</v>
      </c>
      <c r="D21" s="77" t="s">
        <v>10</v>
      </c>
      <c r="E21" s="77" t="s">
        <v>111</v>
      </c>
      <c r="F21" s="77"/>
      <c r="G21" s="72">
        <f>G22</f>
        <v>3293.8</v>
      </c>
      <c r="K21"/>
    </row>
    <row r="22" spans="1:11" ht="15.75">
      <c r="A22" s="73" t="s">
        <v>30</v>
      </c>
      <c r="B22" s="74" t="s">
        <v>28</v>
      </c>
      <c r="C22" s="74" t="s">
        <v>7</v>
      </c>
      <c r="D22" s="75" t="s">
        <v>10</v>
      </c>
      <c r="E22" s="75" t="s">
        <v>89</v>
      </c>
      <c r="F22" s="75"/>
      <c r="G22" s="76">
        <f>G23</f>
        <v>3293.8</v>
      </c>
      <c r="K22"/>
    </row>
    <row r="23" spans="1:11" ht="110.25">
      <c r="A23" s="73" t="s">
        <v>69</v>
      </c>
      <c r="B23" s="74" t="s">
        <v>28</v>
      </c>
      <c r="C23" s="74" t="s">
        <v>7</v>
      </c>
      <c r="D23" s="75" t="s">
        <v>10</v>
      </c>
      <c r="E23" s="75" t="s">
        <v>89</v>
      </c>
      <c r="F23" s="75" t="s">
        <v>64</v>
      </c>
      <c r="G23" s="76">
        <v>3293.8</v>
      </c>
      <c r="K23"/>
    </row>
    <row r="24" spans="1:11" ht="94.5">
      <c r="A24" s="78" t="s">
        <v>237</v>
      </c>
      <c r="B24" s="67" t="s">
        <v>28</v>
      </c>
      <c r="C24" s="67" t="s">
        <v>7</v>
      </c>
      <c r="D24" s="67" t="s">
        <v>9</v>
      </c>
      <c r="E24" s="67"/>
      <c r="F24" s="68"/>
      <c r="G24" s="69">
        <f>G30+G25</f>
        <v>24506.21</v>
      </c>
      <c r="K24"/>
    </row>
    <row r="25" spans="1:11" ht="42.75">
      <c r="A25" s="134" t="s">
        <v>431</v>
      </c>
      <c r="B25" s="147" t="s">
        <v>28</v>
      </c>
      <c r="C25" s="147" t="s">
        <v>7</v>
      </c>
      <c r="D25" s="147" t="s">
        <v>9</v>
      </c>
      <c r="E25" s="147" t="s">
        <v>154</v>
      </c>
      <c r="F25" s="147"/>
      <c r="G25" s="138">
        <f>G26</f>
        <v>3.9</v>
      </c>
      <c r="K25"/>
    </row>
    <row r="26" spans="1:11" ht="45">
      <c r="A26" s="143" t="s">
        <v>155</v>
      </c>
      <c r="B26" s="145" t="s">
        <v>28</v>
      </c>
      <c r="C26" s="145" t="s">
        <v>7</v>
      </c>
      <c r="D26" s="145" t="s">
        <v>9</v>
      </c>
      <c r="E26" s="145" t="s">
        <v>156</v>
      </c>
      <c r="F26" s="145"/>
      <c r="G26" s="142">
        <f>G27</f>
        <v>3.9</v>
      </c>
      <c r="K26"/>
    </row>
    <row r="27" spans="1:11" ht="45">
      <c r="A27" s="143" t="s">
        <v>430</v>
      </c>
      <c r="B27" s="145" t="s">
        <v>28</v>
      </c>
      <c r="C27" s="145" t="s">
        <v>7</v>
      </c>
      <c r="D27" s="145" t="s">
        <v>9</v>
      </c>
      <c r="E27" s="145" t="s">
        <v>157</v>
      </c>
      <c r="F27" s="145"/>
      <c r="G27" s="142">
        <f>G28</f>
        <v>3.9</v>
      </c>
      <c r="K27"/>
    </row>
    <row r="28" spans="1:11" ht="105">
      <c r="A28" s="139" t="s">
        <v>158</v>
      </c>
      <c r="B28" s="140" t="s">
        <v>28</v>
      </c>
      <c r="C28" s="140" t="s">
        <v>7</v>
      </c>
      <c r="D28" s="140" t="s">
        <v>9</v>
      </c>
      <c r="E28" s="141" t="s">
        <v>132</v>
      </c>
      <c r="F28" s="140"/>
      <c r="G28" s="142">
        <f>G29</f>
        <v>3.9</v>
      </c>
      <c r="K28"/>
    </row>
    <row r="29" spans="1:11" ht="90">
      <c r="A29" s="139" t="s">
        <v>69</v>
      </c>
      <c r="B29" s="140" t="s">
        <v>28</v>
      </c>
      <c r="C29" s="140" t="s">
        <v>7</v>
      </c>
      <c r="D29" s="140" t="s">
        <v>9</v>
      </c>
      <c r="E29" s="141" t="s">
        <v>132</v>
      </c>
      <c r="F29" s="140" t="s">
        <v>64</v>
      </c>
      <c r="G29" s="142">
        <v>3.9</v>
      </c>
      <c r="K29"/>
    </row>
    <row r="30" spans="1:11" ht="31.5">
      <c r="A30" s="79" t="s">
        <v>85</v>
      </c>
      <c r="B30" s="80" t="s">
        <v>28</v>
      </c>
      <c r="C30" s="80" t="s">
        <v>7</v>
      </c>
      <c r="D30" s="80" t="s">
        <v>9</v>
      </c>
      <c r="E30" s="81" t="s">
        <v>111</v>
      </c>
      <c r="F30" s="81"/>
      <c r="G30" s="72">
        <f>G31</f>
        <v>24502.309999999998</v>
      </c>
      <c r="K30"/>
    </row>
    <row r="31" spans="1:11" ht="15.75">
      <c r="A31" s="82" t="s">
        <v>24</v>
      </c>
      <c r="B31" s="83" t="s">
        <v>28</v>
      </c>
      <c r="C31" s="83" t="s">
        <v>7</v>
      </c>
      <c r="D31" s="83" t="s">
        <v>9</v>
      </c>
      <c r="E31" s="84" t="s">
        <v>90</v>
      </c>
      <c r="F31" s="84"/>
      <c r="G31" s="76">
        <f>G32+G33+G34</f>
        <v>24502.309999999998</v>
      </c>
      <c r="K31"/>
    </row>
    <row r="32" spans="1:11" ht="110.25">
      <c r="A32" s="82" t="s">
        <v>69</v>
      </c>
      <c r="B32" s="83" t="s">
        <v>28</v>
      </c>
      <c r="C32" s="83" t="s">
        <v>7</v>
      </c>
      <c r="D32" s="83" t="s">
        <v>9</v>
      </c>
      <c r="E32" s="84" t="s">
        <v>90</v>
      </c>
      <c r="F32" s="84" t="s">
        <v>64</v>
      </c>
      <c r="G32" s="76">
        <v>17977.76</v>
      </c>
      <c r="K32"/>
    </row>
    <row r="33" spans="1:11" ht="47.25">
      <c r="A33" s="82" t="s">
        <v>70</v>
      </c>
      <c r="B33" s="83" t="s">
        <v>28</v>
      </c>
      <c r="C33" s="83" t="s">
        <v>7</v>
      </c>
      <c r="D33" s="83" t="s">
        <v>9</v>
      </c>
      <c r="E33" s="84" t="s">
        <v>90</v>
      </c>
      <c r="F33" s="84" t="s">
        <v>65</v>
      </c>
      <c r="G33" s="76">
        <v>6449.55</v>
      </c>
      <c r="K33"/>
    </row>
    <row r="34" spans="1:11" ht="15.75">
      <c r="A34" s="82" t="s">
        <v>71</v>
      </c>
      <c r="B34" s="83" t="s">
        <v>28</v>
      </c>
      <c r="C34" s="83" t="s">
        <v>7</v>
      </c>
      <c r="D34" s="83" t="s">
        <v>9</v>
      </c>
      <c r="E34" s="84" t="s">
        <v>90</v>
      </c>
      <c r="F34" s="84" t="s">
        <v>66</v>
      </c>
      <c r="G34" s="76">
        <v>75</v>
      </c>
      <c r="K34"/>
    </row>
    <row r="35" spans="1:11" ht="28.5">
      <c r="A35" s="130" t="s">
        <v>339</v>
      </c>
      <c r="B35" s="131" t="s">
        <v>28</v>
      </c>
      <c r="C35" s="131" t="s">
        <v>7</v>
      </c>
      <c r="D35" s="131" t="s">
        <v>17</v>
      </c>
      <c r="E35" s="132"/>
      <c r="F35" s="132"/>
      <c r="G35" s="133">
        <f>G36</f>
        <v>129.27</v>
      </c>
      <c r="K35"/>
    </row>
    <row r="36" spans="1:11" ht="28.5">
      <c r="A36" s="134" t="s">
        <v>85</v>
      </c>
      <c r="B36" s="135" t="s">
        <v>28</v>
      </c>
      <c r="C36" s="135" t="s">
        <v>7</v>
      </c>
      <c r="D36" s="135" t="s">
        <v>17</v>
      </c>
      <c r="E36" s="136" t="s">
        <v>111</v>
      </c>
      <c r="F36" s="137"/>
      <c r="G36" s="138">
        <f>G37</f>
        <v>129.27</v>
      </c>
      <c r="K36"/>
    </row>
    <row r="37" spans="1:11" ht="30">
      <c r="A37" s="139" t="s">
        <v>340</v>
      </c>
      <c r="B37" s="140" t="s">
        <v>28</v>
      </c>
      <c r="C37" s="140" t="s">
        <v>7</v>
      </c>
      <c r="D37" s="140" t="s">
        <v>17</v>
      </c>
      <c r="E37" s="141" t="s">
        <v>341</v>
      </c>
      <c r="F37" s="141"/>
      <c r="G37" s="142">
        <f>G38</f>
        <v>129.27</v>
      </c>
      <c r="K37"/>
    </row>
    <row r="38" spans="1:11" ht="15">
      <c r="A38" s="139" t="s">
        <v>71</v>
      </c>
      <c r="B38" s="140" t="s">
        <v>28</v>
      </c>
      <c r="C38" s="140" t="s">
        <v>7</v>
      </c>
      <c r="D38" s="140" t="s">
        <v>17</v>
      </c>
      <c r="E38" s="141" t="s">
        <v>341</v>
      </c>
      <c r="F38" s="141" t="s">
        <v>66</v>
      </c>
      <c r="G38" s="142">
        <v>129.27</v>
      </c>
      <c r="K38"/>
    </row>
    <row r="39" spans="1:11" ht="31.5">
      <c r="A39" s="66" t="s">
        <v>6</v>
      </c>
      <c r="B39" s="67" t="s">
        <v>28</v>
      </c>
      <c r="C39" s="67" t="s">
        <v>7</v>
      </c>
      <c r="D39" s="67" t="s">
        <v>44</v>
      </c>
      <c r="E39" s="68"/>
      <c r="F39" s="68"/>
      <c r="G39" s="69">
        <f>G40</f>
        <v>509.2699999999999</v>
      </c>
      <c r="K39"/>
    </row>
    <row r="40" spans="1:8" s="10" customFormat="1" ht="31.5">
      <c r="A40" s="79" t="s">
        <v>85</v>
      </c>
      <c r="B40" s="80" t="s">
        <v>28</v>
      </c>
      <c r="C40" s="80" t="s">
        <v>7</v>
      </c>
      <c r="D40" s="80" t="s">
        <v>44</v>
      </c>
      <c r="E40" s="81" t="s">
        <v>111</v>
      </c>
      <c r="F40" s="81"/>
      <c r="G40" s="72">
        <f>G41+G47+G43+G45</f>
        <v>509.2699999999999</v>
      </c>
      <c r="H40" s="28"/>
    </row>
    <row r="41" spans="1:11" ht="31.5">
      <c r="A41" s="73" t="s">
        <v>54</v>
      </c>
      <c r="B41" s="74" t="s">
        <v>28</v>
      </c>
      <c r="C41" s="74" t="s">
        <v>7</v>
      </c>
      <c r="D41" s="74" t="s">
        <v>44</v>
      </c>
      <c r="E41" s="74" t="s">
        <v>91</v>
      </c>
      <c r="F41" s="74"/>
      <c r="G41" s="76">
        <f>G42</f>
        <v>163.75</v>
      </c>
      <c r="K41"/>
    </row>
    <row r="42" spans="1:11" ht="15.75">
      <c r="A42" s="73" t="s">
        <v>71</v>
      </c>
      <c r="B42" s="74" t="s">
        <v>28</v>
      </c>
      <c r="C42" s="74" t="s">
        <v>7</v>
      </c>
      <c r="D42" s="74" t="s">
        <v>44</v>
      </c>
      <c r="E42" s="74" t="s">
        <v>91</v>
      </c>
      <c r="F42" s="74" t="s">
        <v>66</v>
      </c>
      <c r="G42" s="76">
        <v>163.75</v>
      </c>
      <c r="K42"/>
    </row>
    <row r="43" spans="1:11" ht="30">
      <c r="A43" s="143" t="s">
        <v>128</v>
      </c>
      <c r="B43" s="140" t="s">
        <v>28</v>
      </c>
      <c r="C43" s="140" t="s">
        <v>7</v>
      </c>
      <c r="D43" s="140" t="s">
        <v>44</v>
      </c>
      <c r="E43" s="144" t="s">
        <v>116</v>
      </c>
      <c r="F43" s="145"/>
      <c r="G43" s="142">
        <f>G44</f>
        <v>246.98</v>
      </c>
      <c r="K43"/>
    </row>
    <row r="44" spans="1:11" ht="30">
      <c r="A44" s="139" t="s">
        <v>70</v>
      </c>
      <c r="B44" s="140" t="s">
        <v>28</v>
      </c>
      <c r="C44" s="140" t="s">
        <v>7</v>
      </c>
      <c r="D44" s="140" t="s">
        <v>44</v>
      </c>
      <c r="E44" s="144" t="s">
        <v>116</v>
      </c>
      <c r="F44" s="145" t="s">
        <v>65</v>
      </c>
      <c r="G44" s="142">
        <v>246.98</v>
      </c>
      <c r="K44"/>
    </row>
    <row r="45" spans="1:11" ht="15.75">
      <c r="A45" s="139" t="s">
        <v>350</v>
      </c>
      <c r="B45" s="140" t="s">
        <v>28</v>
      </c>
      <c r="C45" s="74" t="s">
        <v>7</v>
      </c>
      <c r="D45" s="74" t="s">
        <v>44</v>
      </c>
      <c r="E45" s="144" t="s">
        <v>349</v>
      </c>
      <c r="F45" s="145"/>
      <c r="G45" s="142">
        <f>G46</f>
        <v>19.21</v>
      </c>
      <c r="K45"/>
    </row>
    <row r="46" spans="1:11" ht="30">
      <c r="A46" s="139" t="s">
        <v>70</v>
      </c>
      <c r="B46" s="140" t="s">
        <v>28</v>
      </c>
      <c r="C46" s="74" t="s">
        <v>7</v>
      </c>
      <c r="D46" s="74" t="s">
        <v>44</v>
      </c>
      <c r="E46" s="144" t="s">
        <v>349</v>
      </c>
      <c r="F46" s="145" t="s">
        <v>65</v>
      </c>
      <c r="G46" s="142">
        <v>19.21</v>
      </c>
      <c r="K46"/>
    </row>
    <row r="47" spans="1:11" ht="31.5">
      <c r="A47" s="73" t="s">
        <v>168</v>
      </c>
      <c r="B47" s="74" t="s">
        <v>28</v>
      </c>
      <c r="C47" s="74" t="s">
        <v>7</v>
      </c>
      <c r="D47" s="74" t="s">
        <v>44</v>
      </c>
      <c r="E47" s="85" t="s">
        <v>264</v>
      </c>
      <c r="F47" s="83"/>
      <c r="G47" s="76">
        <f>G48</f>
        <v>79.33</v>
      </c>
      <c r="K47"/>
    </row>
    <row r="48" spans="1:11" ht="47.25">
      <c r="A48" s="73" t="s">
        <v>70</v>
      </c>
      <c r="B48" s="74" t="s">
        <v>28</v>
      </c>
      <c r="C48" s="74" t="s">
        <v>7</v>
      </c>
      <c r="D48" s="74" t="s">
        <v>44</v>
      </c>
      <c r="E48" s="85" t="s">
        <v>264</v>
      </c>
      <c r="F48" s="83" t="s">
        <v>65</v>
      </c>
      <c r="G48" s="76">
        <v>79.33</v>
      </c>
      <c r="K48"/>
    </row>
    <row r="49" spans="1:11" ht="15.75">
      <c r="A49" s="66" t="s">
        <v>149</v>
      </c>
      <c r="B49" s="67" t="s">
        <v>28</v>
      </c>
      <c r="C49" s="67" t="s">
        <v>17</v>
      </c>
      <c r="D49" s="67" t="s">
        <v>334</v>
      </c>
      <c r="E49" s="67"/>
      <c r="F49" s="67"/>
      <c r="G49" s="69">
        <f>G50</f>
        <v>11</v>
      </c>
      <c r="K49"/>
    </row>
    <row r="50" spans="1:11" ht="15.75">
      <c r="A50" s="66" t="s">
        <v>34</v>
      </c>
      <c r="B50" s="67" t="s">
        <v>28</v>
      </c>
      <c r="C50" s="67" t="s">
        <v>17</v>
      </c>
      <c r="D50" s="67" t="s">
        <v>7</v>
      </c>
      <c r="E50" s="67"/>
      <c r="F50" s="67"/>
      <c r="G50" s="69">
        <f>G51</f>
        <v>11</v>
      </c>
      <c r="K50"/>
    </row>
    <row r="51" spans="1:8" s="10" customFormat="1" ht="31.5">
      <c r="A51" s="79" t="s">
        <v>85</v>
      </c>
      <c r="B51" s="80" t="s">
        <v>28</v>
      </c>
      <c r="C51" s="80" t="s">
        <v>17</v>
      </c>
      <c r="D51" s="80" t="s">
        <v>7</v>
      </c>
      <c r="E51" s="80" t="s">
        <v>111</v>
      </c>
      <c r="F51" s="80"/>
      <c r="G51" s="72">
        <f>G52</f>
        <v>11</v>
      </c>
      <c r="H51" s="28"/>
    </row>
    <row r="52" spans="1:11" ht="15.75">
      <c r="A52" s="73" t="s">
        <v>150</v>
      </c>
      <c r="B52" s="74" t="s">
        <v>28</v>
      </c>
      <c r="C52" s="74" t="s">
        <v>17</v>
      </c>
      <c r="D52" s="74" t="s">
        <v>7</v>
      </c>
      <c r="E52" s="74" t="s">
        <v>125</v>
      </c>
      <c r="F52" s="75"/>
      <c r="G52" s="76">
        <f>G53</f>
        <v>11</v>
      </c>
      <c r="K52"/>
    </row>
    <row r="53" spans="1:11" ht="47.25">
      <c r="A53" s="73" t="s">
        <v>70</v>
      </c>
      <c r="B53" s="74" t="s">
        <v>28</v>
      </c>
      <c r="C53" s="74" t="s">
        <v>17</v>
      </c>
      <c r="D53" s="74" t="s">
        <v>7</v>
      </c>
      <c r="E53" s="74" t="s">
        <v>125</v>
      </c>
      <c r="F53" s="74" t="s">
        <v>65</v>
      </c>
      <c r="G53" s="76">
        <v>11</v>
      </c>
      <c r="K53"/>
    </row>
    <row r="54" spans="1:11" ht="94.5">
      <c r="A54" s="63" t="s">
        <v>78</v>
      </c>
      <c r="B54" s="64" t="s">
        <v>31</v>
      </c>
      <c r="C54" s="86"/>
      <c r="D54" s="86"/>
      <c r="E54" s="86"/>
      <c r="F54" s="87"/>
      <c r="G54" s="65">
        <f>G55+G86+G115+G129+G93+G102+G124</f>
        <v>81204.66</v>
      </c>
      <c r="I54" s="3"/>
      <c r="K54"/>
    </row>
    <row r="55" spans="1:9" s="2" customFormat="1" ht="15.75">
      <c r="A55" s="66" t="s">
        <v>22</v>
      </c>
      <c r="B55" s="67" t="s">
        <v>31</v>
      </c>
      <c r="C55" s="67" t="s">
        <v>7</v>
      </c>
      <c r="D55" s="67" t="s">
        <v>334</v>
      </c>
      <c r="E55" s="67"/>
      <c r="F55" s="68"/>
      <c r="G55" s="69">
        <f>G64+G74+G56+G70+G60</f>
        <v>21728.870000000003</v>
      </c>
      <c r="H55" s="171"/>
      <c r="I55" s="12"/>
    </row>
    <row r="56" spans="1:9" s="2" customFormat="1" ht="71.25">
      <c r="A56" s="146" t="s">
        <v>237</v>
      </c>
      <c r="B56" s="131" t="s">
        <v>31</v>
      </c>
      <c r="C56" s="131" t="s">
        <v>7</v>
      </c>
      <c r="D56" s="131" t="s">
        <v>9</v>
      </c>
      <c r="E56" s="131"/>
      <c r="F56" s="132"/>
      <c r="G56" s="133">
        <f>G58</f>
        <v>833.84</v>
      </c>
      <c r="H56" s="171"/>
      <c r="I56" s="12"/>
    </row>
    <row r="57" spans="1:9" s="2" customFormat="1" ht="28.5">
      <c r="A57" s="134" t="s">
        <v>85</v>
      </c>
      <c r="B57" s="147" t="s">
        <v>31</v>
      </c>
      <c r="C57" s="147" t="s">
        <v>7</v>
      </c>
      <c r="D57" s="147" t="s">
        <v>9</v>
      </c>
      <c r="E57" s="147" t="s">
        <v>111</v>
      </c>
      <c r="F57" s="148"/>
      <c r="G57" s="138">
        <f>G58</f>
        <v>833.84</v>
      </c>
      <c r="H57" s="171"/>
      <c r="I57" s="12"/>
    </row>
    <row r="58" spans="1:9" s="2" customFormat="1" ht="105">
      <c r="A58" s="143" t="s">
        <v>342</v>
      </c>
      <c r="B58" s="149" t="s">
        <v>31</v>
      </c>
      <c r="C58" s="149" t="s">
        <v>7</v>
      </c>
      <c r="D58" s="149" t="s">
        <v>9</v>
      </c>
      <c r="E58" s="145" t="s">
        <v>343</v>
      </c>
      <c r="F58" s="148"/>
      <c r="G58" s="142">
        <f>G59</f>
        <v>833.84</v>
      </c>
      <c r="H58" s="171"/>
      <c r="I58" s="12"/>
    </row>
    <row r="59" spans="1:9" s="2" customFormat="1" ht="15">
      <c r="A59" s="139" t="s">
        <v>38</v>
      </c>
      <c r="B59" s="149" t="s">
        <v>31</v>
      </c>
      <c r="C59" s="149" t="s">
        <v>7</v>
      </c>
      <c r="D59" s="149" t="s">
        <v>9</v>
      </c>
      <c r="E59" s="145" t="s">
        <v>343</v>
      </c>
      <c r="F59" s="150" t="s">
        <v>72</v>
      </c>
      <c r="G59" s="142">
        <v>833.84</v>
      </c>
      <c r="H59" s="171"/>
      <c r="I59" s="12"/>
    </row>
    <row r="60" spans="1:9" s="2" customFormat="1" ht="85.5">
      <c r="A60" s="178" t="s">
        <v>238</v>
      </c>
      <c r="B60" s="131" t="s">
        <v>31</v>
      </c>
      <c r="C60" s="131" t="s">
        <v>7</v>
      </c>
      <c r="D60" s="131" t="s">
        <v>8</v>
      </c>
      <c r="E60" s="131"/>
      <c r="F60" s="132"/>
      <c r="G60" s="133">
        <f>G61</f>
        <v>50.4</v>
      </c>
      <c r="H60" s="171"/>
      <c r="I60" s="12"/>
    </row>
    <row r="61" spans="1:9" s="2" customFormat="1" ht="28.5">
      <c r="A61" s="134" t="s">
        <v>85</v>
      </c>
      <c r="B61" s="147" t="s">
        <v>31</v>
      </c>
      <c r="C61" s="147" t="s">
        <v>7</v>
      </c>
      <c r="D61" s="147" t="s">
        <v>8</v>
      </c>
      <c r="E61" s="147" t="s">
        <v>111</v>
      </c>
      <c r="F61" s="148"/>
      <c r="G61" s="138">
        <f>G62</f>
        <v>50.4</v>
      </c>
      <c r="H61" s="171"/>
      <c r="I61" s="12"/>
    </row>
    <row r="62" spans="1:9" s="2" customFormat="1" ht="105">
      <c r="A62" s="143" t="s">
        <v>342</v>
      </c>
      <c r="B62" s="149" t="s">
        <v>31</v>
      </c>
      <c r="C62" s="149" t="s">
        <v>7</v>
      </c>
      <c r="D62" s="149" t="s">
        <v>8</v>
      </c>
      <c r="E62" s="145" t="s">
        <v>343</v>
      </c>
      <c r="F62" s="148"/>
      <c r="G62" s="142">
        <f>G63</f>
        <v>50.4</v>
      </c>
      <c r="H62" s="171"/>
      <c r="I62" s="12"/>
    </row>
    <row r="63" spans="1:9" s="2" customFormat="1" ht="15">
      <c r="A63" s="139" t="s">
        <v>38</v>
      </c>
      <c r="B63" s="149" t="s">
        <v>31</v>
      </c>
      <c r="C63" s="149" t="s">
        <v>7</v>
      </c>
      <c r="D63" s="149" t="s">
        <v>8</v>
      </c>
      <c r="E63" s="145" t="s">
        <v>343</v>
      </c>
      <c r="F63" s="150" t="s">
        <v>72</v>
      </c>
      <c r="G63" s="142">
        <v>50.4</v>
      </c>
      <c r="H63" s="171"/>
      <c r="I63" s="12"/>
    </row>
    <row r="64" spans="1:11" ht="63">
      <c r="A64" s="66" t="s">
        <v>27</v>
      </c>
      <c r="B64" s="67" t="s">
        <v>31</v>
      </c>
      <c r="C64" s="67" t="s">
        <v>7</v>
      </c>
      <c r="D64" s="67" t="s">
        <v>25</v>
      </c>
      <c r="E64" s="67"/>
      <c r="F64" s="68"/>
      <c r="G64" s="69">
        <f>G65</f>
        <v>13257.91</v>
      </c>
      <c r="K64"/>
    </row>
    <row r="65" spans="1:11" ht="31.5">
      <c r="A65" s="70" t="s">
        <v>85</v>
      </c>
      <c r="B65" s="71" t="s">
        <v>31</v>
      </c>
      <c r="C65" s="71" t="s">
        <v>7</v>
      </c>
      <c r="D65" s="71" t="s">
        <v>25</v>
      </c>
      <c r="E65" s="77" t="s">
        <v>111</v>
      </c>
      <c r="F65" s="77"/>
      <c r="G65" s="72">
        <f>G66</f>
        <v>13257.91</v>
      </c>
      <c r="K65"/>
    </row>
    <row r="66" spans="1:11" ht="15.75">
      <c r="A66" s="73" t="s">
        <v>24</v>
      </c>
      <c r="B66" s="74" t="s">
        <v>31</v>
      </c>
      <c r="C66" s="74" t="s">
        <v>7</v>
      </c>
      <c r="D66" s="74" t="s">
        <v>25</v>
      </c>
      <c r="E66" s="75" t="s">
        <v>90</v>
      </c>
      <c r="F66" s="75"/>
      <c r="G66" s="76">
        <f>SUM(G67:G69)</f>
        <v>13257.91</v>
      </c>
      <c r="K66"/>
    </row>
    <row r="67" spans="1:11" ht="110.25">
      <c r="A67" s="73" t="s">
        <v>69</v>
      </c>
      <c r="B67" s="74" t="s">
        <v>31</v>
      </c>
      <c r="C67" s="74" t="s">
        <v>7</v>
      </c>
      <c r="D67" s="74" t="s">
        <v>25</v>
      </c>
      <c r="E67" s="75" t="s">
        <v>90</v>
      </c>
      <c r="F67" s="75" t="s">
        <v>64</v>
      </c>
      <c r="G67" s="76">
        <v>11386.34</v>
      </c>
      <c r="K67"/>
    </row>
    <row r="68" spans="1:11" ht="47.25">
      <c r="A68" s="73" t="s">
        <v>70</v>
      </c>
      <c r="B68" s="74" t="s">
        <v>31</v>
      </c>
      <c r="C68" s="74" t="s">
        <v>7</v>
      </c>
      <c r="D68" s="74" t="s">
        <v>25</v>
      </c>
      <c r="E68" s="75" t="s">
        <v>90</v>
      </c>
      <c r="F68" s="75" t="s">
        <v>65</v>
      </c>
      <c r="G68" s="76">
        <v>1871.09</v>
      </c>
      <c r="K68"/>
    </row>
    <row r="69" spans="1:11" ht="15.75">
      <c r="A69" s="73" t="s">
        <v>71</v>
      </c>
      <c r="B69" s="74" t="s">
        <v>31</v>
      </c>
      <c r="C69" s="74" t="s">
        <v>7</v>
      </c>
      <c r="D69" s="74" t="s">
        <v>25</v>
      </c>
      <c r="E69" s="75" t="s">
        <v>90</v>
      </c>
      <c r="F69" s="75" t="s">
        <v>66</v>
      </c>
      <c r="G69" s="76">
        <v>0.48</v>
      </c>
      <c r="K69"/>
    </row>
    <row r="70" spans="1:11" ht="28.5">
      <c r="A70" s="130" t="s">
        <v>344</v>
      </c>
      <c r="B70" s="131" t="s">
        <v>31</v>
      </c>
      <c r="C70" s="131" t="s">
        <v>7</v>
      </c>
      <c r="D70" s="131" t="s">
        <v>14</v>
      </c>
      <c r="E70" s="132"/>
      <c r="F70" s="132"/>
      <c r="G70" s="133">
        <f>G71</f>
        <v>2.34</v>
      </c>
      <c r="K70"/>
    </row>
    <row r="71" spans="1:11" ht="28.5">
      <c r="A71" s="134" t="s">
        <v>85</v>
      </c>
      <c r="B71" s="147" t="s">
        <v>31</v>
      </c>
      <c r="C71" s="147" t="s">
        <v>7</v>
      </c>
      <c r="D71" s="147" t="s">
        <v>14</v>
      </c>
      <c r="E71" s="147" t="s">
        <v>111</v>
      </c>
      <c r="F71" s="148"/>
      <c r="G71" s="138">
        <f>G72</f>
        <v>2.34</v>
      </c>
      <c r="K71"/>
    </row>
    <row r="72" spans="1:11" ht="105">
      <c r="A72" s="143" t="s">
        <v>342</v>
      </c>
      <c r="B72" s="140" t="s">
        <v>31</v>
      </c>
      <c r="C72" s="140" t="s">
        <v>7</v>
      </c>
      <c r="D72" s="140" t="s">
        <v>14</v>
      </c>
      <c r="E72" s="145" t="s">
        <v>343</v>
      </c>
      <c r="F72" s="148"/>
      <c r="G72" s="142">
        <f>G73</f>
        <v>2.34</v>
      </c>
      <c r="K72"/>
    </row>
    <row r="73" spans="1:11" ht="15">
      <c r="A73" s="139" t="s">
        <v>38</v>
      </c>
      <c r="B73" s="140" t="s">
        <v>31</v>
      </c>
      <c r="C73" s="140" t="s">
        <v>7</v>
      </c>
      <c r="D73" s="140" t="s">
        <v>14</v>
      </c>
      <c r="E73" s="145" t="s">
        <v>343</v>
      </c>
      <c r="F73" s="150" t="s">
        <v>72</v>
      </c>
      <c r="G73" s="142">
        <v>2.34</v>
      </c>
      <c r="K73"/>
    </row>
    <row r="74" spans="1:11" ht="31.5">
      <c r="A74" s="66" t="s">
        <v>6</v>
      </c>
      <c r="B74" s="67" t="s">
        <v>31</v>
      </c>
      <c r="C74" s="67" t="s">
        <v>7</v>
      </c>
      <c r="D74" s="67" t="s">
        <v>44</v>
      </c>
      <c r="E74" s="68"/>
      <c r="F74" s="68"/>
      <c r="G74" s="69">
        <f>G75</f>
        <v>7584.380000000001</v>
      </c>
      <c r="K74"/>
    </row>
    <row r="75" spans="1:11" ht="31.5">
      <c r="A75" s="70" t="s">
        <v>85</v>
      </c>
      <c r="B75" s="71" t="s">
        <v>31</v>
      </c>
      <c r="C75" s="71" t="s">
        <v>7</v>
      </c>
      <c r="D75" s="71" t="s">
        <v>44</v>
      </c>
      <c r="E75" s="77" t="s">
        <v>111</v>
      </c>
      <c r="F75" s="77"/>
      <c r="G75" s="72">
        <f>G84+G76+G78+G80+G82</f>
        <v>7584.380000000001</v>
      </c>
      <c r="K75"/>
    </row>
    <row r="76" spans="1:11" ht="90">
      <c r="A76" s="143" t="s">
        <v>345</v>
      </c>
      <c r="B76" s="140" t="s">
        <v>31</v>
      </c>
      <c r="C76" s="140" t="s">
        <v>7</v>
      </c>
      <c r="D76" s="140" t="s">
        <v>44</v>
      </c>
      <c r="E76" s="144" t="s">
        <v>346</v>
      </c>
      <c r="F76" s="145"/>
      <c r="G76" s="142">
        <f>G77</f>
        <v>488</v>
      </c>
      <c r="K76"/>
    </row>
    <row r="77" spans="1:11" ht="15">
      <c r="A77" s="139" t="s">
        <v>38</v>
      </c>
      <c r="B77" s="140" t="s">
        <v>31</v>
      </c>
      <c r="C77" s="140" t="s">
        <v>7</v>
      </c>
      <c r="D77" s="140" t="s">
        <v>44</v>
      </c>
      <c r="E77" s="144" t="s">
        <v>346</v>
      </c>
      <c r="F77" s="145" t="s">
        <v>72</v>
      </c>
      <c r="G77" s="142">
        <v>488</v>
      </c>
      <c r="K77"/>
    </row>
    <row r="78" spans="1:11" ht="105">
      <c r="A78" s="139" t="s">
        <v>342</v>
      </c>
      <c r="B78" s="140" t="s">
        <v>31</v>
      </c>
      <c r="C78" s="140" t="s">
        <v>7</v>
      </c>
      <c r="D78" s="140" t="s">
        <v>44</v>
      </c>
      <c r="E78" s="144" t="s">
        <v>343</v>
      </c>
      <c r="F78" s="145"/>
      <c r="G78" s="142">
        <f>G79</f>
        <v>3663.01</v>
      </c>
      <c r="K78"/>
    </row>
    <row r="79" spans="1:11" ht="15">
      <c r="A79" s="139" t="s">
        <v>38</v>
      </c>
      <c r="B79" s="140" t="s">
        <v>31</v>
      </c>
      <c r="C79" s="140" t="s">
        <v>7</v>
      </c>
      <c r="D79" s="140" t="s">
        <v>44</v>
      </c>
      <c r="E79" s="144" t="s">
        <v>343</v>
      </c>
      <c r="F79" s="145" t="s">
        <v>72</v>
      </c>
      <c r="G79" s="142">
        <v>3663.01</v>
      </c>
      <c r="K79"/>
    </row>
    <row r="80" spans="1:11" ht="45">
      <c r="A80" s="139" t="s">
        <v>347</v>
      </c>
      <c r="B80" s="140" t="s">
        <v>31</v>
      </c>
      <c r="C80" s="140" t="s">
        <v>7</v>
      </c>
      <c r="D80" s="140" t="s">
        <v>44</v>
      </c>
      <c r="E80" s="144" t="s">
        <v>348</v>
      </c>
      <c r="F80" s="145"/>
      <c r="G80" s="142">
        <f>G81</f>
        <v>3203.9</v>
      </c>
      <c r="K80"/>
    </row>
    <row r="81" spans="1:11" ht="15">
      <c r="A81" s="139" t="s">
        <v>38</v>
      </c>
      <c r="B81" s="140" t="s">
        <v>31</v>
      </c>
      <c r="C81" s="140" t="s">
        <v>7</v>
      </c>
      <c r="D81" s="140" t="s">
        <v>44</v>
      </c>
      <c r="E81" s="144" t="s">
        <v>348</v>
      </c>
      <c r="F81" s="145" t="s">
        <v>72</v>
      </c>
      <c r="G81" s="142">
        <v>3203.9</v>
      </c>
      <c r="K81"/>
    </row>
    <row r="82" spans="1:11" ht="15">
      <c r="A82" s="139" t="s">
        <v>350</v>
      </c>
      <c r="B82" s="140" t="s">
        <v>31</v>
      </c>
      <c r="C82" s="140" t="s">
        <v>7</v>
      </c>
      <c r="D82" s="140" t="s">
        <v>44</v>
      </c>
      <c r="E82" s="144" t="s">
        <v>349</v>
      </c>
      <c r="F82" s="145"/>
      <c r="G82" s="142">
        <f>G83</f>
        <v>110.33</v>
      </c>
      <c r="K82"/>
    </row>
    <row r="83" spans="1:11" ht="47.25">
      <c r="A83" s="73" t="s">
        <v>70</v>
      </c>
      <c r="B83" s="140" t="s">
        <v>31</v>
      </c>
      <c r="C83" s="140" t="s">
        <v>7</v>
      </c>
      <c r="D83" s="140" t="s">
        <v>44</v>
      </c>
      <c r="E83" s="144" t="s">
        <v>349</v>
      </c>
      <c r="F83" s="145" t="s">
        <v>65</v>
      </c>
      <c r="G83" s="142">
        <v>110.33</v>
      </c>
      <c r="K83"/>
    </row>
    <row r="84" spans="1:11" ht="31.5">
      <c r="A84" s="73" t="s">
        <v>168</v>
      </c>
      <c r="B84" s="74" t="s">
        <v>31</v>
      </c>
      <c r="C84" s="74" t="s">
        <v>7</v>
      </c>
      <c r="D84" s="74" t="s">
        <v>44</v>
      </c>
      <c r="E84" s="85" t="s">
        <v>264</v>
      </c>
      <c r="F84" s="83"/>
      <c r="G84" s="76">
        <f>G85</f>
        <v>119.14</v>
      </c>
      <c r="K84"/>
    </row>
    <row r="85" spans="1:11" ht="47.25">
      <c r="A85" s="73" t="s">
        <v>70</v>
      </c>
      <c r="B85" s="74" t="s">
        <v>31</v>
      </c>
      <c r="C85" s="74" t="s">
        <v>7</v>
      </c>
      <c r="D85" s="74" t="s">
        <v>44</v>
      </c>
      <c r="E85" s="85" t="s">
        <v>264</v>
      </c>
      <c r="F85" s="83" t="s">
        <v>65</v>
      </c>
      <c r="G85" s="76">
        <v>119.14</v>
      </c>
      <c r="K85"/>
    </row>
    <row r="86" spans="1:11" ht="31.5">
      <c r="A86" s="66" t="s">
        <v>113</v>
      </c>
      <c r="B86" s="67" t="s">
        <v>31</v>
      </c>
      <c r="C86" s="67" t="s">
        <v>9</v>
      </c>
      <c r="D86" s="67" t="s">
        <v>334</v>
      </c>
      <c r="E86" s="67"/>
      <c r="F86" s="67"/>
      <c r="G86" s="69">
        <f>G87</f>
        <v>633.37</v>
      </c>
      <c r="K86"/>
    </row>
    <row r="87" spans="1:11" ht="63">
      <c r="A87" s="66" t="s">
        <v>327</v>
      </c>
      <c r="B87" s="67" t="s">
        <v>31</v>
      </c>
      <c r="C87" s="67" t="s">
        <v>9</v>
      </c>
      <c r="D87" s="67" t="s">
        <v>18</v>
      </c>
      <c r="E87" s="67"/>
      <c r="F87" s="67"/>
      <c r="G87" s="69">
        <f>G88</f>
        <v>633.37</v>
      </c>
      <c r="K87"/>
    </row>
    <row r="88" spans="1:8" s="10" customFormat="1" ht="31.5">
      <c r="A88" s="79" t="s">
        <v>85</v>
      </c>
      <c r="B88" s="80" t="s">
        <v>31</v>
      </c>
      <c r="C88" s="80" t="s">
        <v>9</v>
      </c>
      <c r="D88" s="80" t="s">
        <v>18</v>
      </c>
      <c r="E88" s="80" t="s">
        <v>111</v>
      </c>
      <c r="F88" s="80"/>
      <c r="G88" s="72">
        <f>G89+G91</f>
        <v>633.37</v>
      </c>
      <c r="H88" s="28"/>
    </row>
    <row r="89" spans="1:11" ht="15.75">
      <c r="A89" s="73" t="s">
        <v>135</v>
      </c>
      <c r="B89" s="74" t="s">
        <v>31</v>
      </c>
      <c r="C89" s="74" t="s">
        <v>9</v>
      </c>
      <c r="D89" s="74" t="s">
        <v>18</v>
      </c>
      <c r="E89" s="85" t="s">
        <v>134</v>
      </c>
      <c r="F89" s="74"/>
      <c r="G89" s="76">
        <f>SUM(G90)</f>
        <v>144</v>
      </c>
      <c r="K89"/>
    </row>
    <row r="90" spans="1:11" ht="47.25">
      <c r="A90" s="73" t="s">
        <v>70</v>
      </c>
      <c r="B90" s="74" t="s">
        <v>31</v>
      </c>
      <c r="C90" s="74" t="s">
        <v>9</v>
      </c>
      <c r="D90" s="74" t="s">
        <v>18</v>
      </c>
      <c r="E90" s="85" t="s">
        <v>134</v>
      </c>
      <c r="F90" s="74" t="s">
        <v>65</v>
      </c>
      <c r="G90" s="76">
        <v>144</v>
      </c>
      <c r="K90"/>
    </row>
    <row r="91" spans="1:11" ht="90">
      <c r="A91" s="143" t="s">
        <v>345</v>
      </c>
      <c r="B91" s="140" t="s">
        <v>31</v>
      </c>
      <c r="C91" s="140" t="s">
        <v>9</v>
      </c>
      <c r="D91" s="140" t="s">
        <v>18</v>
      </c>
      <c r="E91" s="144" t="s">
        <v>346</v>
      </c>
      <c r="F91" s="145"/>
      <c r="G91" s="142">
        <f>G92</f>
        <v>489.37</v>
      </c>
      <c r="K91"/>
    </row>
    <row r="92" spans="1:11" ht="15">
      <c r="A92" s="139" t="s">
        <v>38</v>
      </c>
      <c r="B92" s="140" t="s">
        <v>31</v>
      </c>
      <c r="C92" s="140" t="s">
        <v>9</v>
      </c>
      <c r="D92" s="140" t="s">
        <v>18</v>
      </c>
      <c r="E92" s="144" t="s">
        <v>346</v>
      </c>
      <c r="F92" s="145" t="s">
        <v>72</v>
      </c>
      <c r="G92" s="142">
        <v>489.37</v>
      </c>
      <c r="K92"/>
    </row>
    <row r="93" spans="1:11" ht="14.25">
      <c r="A93" s="130" t="s">
        <v>351</v>
      </c>
      <c r="B93" s="131" t="s">
        <v>31</v>
      </c>
      <c r="C93" s="131" t="s">
        <v>8</v>
      </c>
      <c r="D93" s="131" t="s">
        <v>334</v>
      </c>
      <c r="E93" s="131"/>
      <c r="F93" s="131"/>
      <c r="G93" s="133">
        <f>G94</f>
        <v>11458.09</v>
      </c>
      <c r="K93"/>
    </row>
    <row r="94" spans="1:11" ht="28.5">
      <c r="A94" s="130" t="s">
        <v>352</v>
      </c>
      <c r="B94" s="131" t="s">
        <v>31</v>
      </c>
      <c r="C94" s="131" t="s">
        <v>8</v>
      </c>
      <c r="D94" s="131" t="s">
        <v>16</v>
      </c>
      <c r="E94" s="131"/>
      <c r="F94" s="131"/>
      <c r="G94" s="133">
        <f>G95</f>
        <v>11458.09</v>
      </c>
      <c r="K94"/>
    </row>
    <row r="95" spans="1:11" ht="28.5">
      <c r="A95" s="134" t="s">
        <v>85</v>
      </c>
      <c r="B95" s="135" t="s">
        <v>31</v>
      </c>
      <c r="C95" s="135" t="s">
        <v>8</v>
      </c>
      <c r="D95" s="135" t="s">
        <v>16</v>
      </c>
      <c r="E95" s="147" t="s">
        <v>111</v>
      </c>
      <c r="F95" s="147"/>
      <c r="G95" s="138">
        <f>G96+G98+G100</f>
        <v>11458.09</v>
      </c>
      <c r="K95"/>
    </row>
    <row r="96" spans="1:11" ht="90">
      <c r="A96" s="143" t="s">
        <v>345</v>
      </c>
      <c r="B96" s="140" t="s">
        <v>31</v>
      </c>
      <c r="C96" s="140" t="s">
        <v>8</v>
      </c>
      <c r="D96" s="140" t="s">
        <v>16</v>
      </c>
      <c r="E96" s="144" t="s">
        <v>346</v>
      </c>
      <c r="F96" s="145"/>
      <c r="G96" s="142">
        <f>G97</f>
        <v>8301.03</v>
      </c>
      <c r="K96"/>
    </row>
    <row r="97" spans="1:11" ht="15">
      <c r="A97" s="139" t="s">
        <v>38</v>
      </c>
      <c r="B97" s="140" t="s">
        <v>31</v>
      </c>
      <c r="C97" s="140" t="s">
        <v>8</v>
      </c>
      <c r="D97" s="140" t="s">
        <v>16</v>
      </c>
      <c r="E97" s="144" t="s">
        <v>346</v>
      </c>
      <c r="F97" s="145" t="s">
        <v>72</v>
      </c>
      <c r="G97" s="142">
        <v>8301.03</v>
      </c>
      <c r="K97"/>
    </row>
    <row r="98" spans="1:11" ht="105">
      <c r="A98" s="139" t="s">
        <v>342</v>
      </c>
      <c r="B98" s="140" t="s">
        <v>31</v>
      </c>
      <c r="C98" s="140" t="s">
        <v>8</v>
      </c>
      <c r="D98" s="140" t="s">
        <v>16</v>
      </c>
      <c r="E98" s="144" t="s">
        <v>343</v>
      </c>
      <c r="F98" s="145"/>
      <c r="G98" s="142">
        <f>G99</f>
        <v>1149.56</v>
      </c>
      <c r="K98"/>
    </row>
    <row r="99" spans="1:11" ht="15">
      <c r="A99" s="139" t="s">
        <v>38</v>
      </c>
      <c r="B99" s="140" t="s">
        <v>31</v>
      </c>
      <c r="C99" s="140" t="s">
        <v>8</v>
      </c>
      <c r="D99" s="140" t="s">
        <v>16</v>
      </c>
      <c r="E99" s="144" t="s">
        <v>343</v>
      </c>
      <c r="F99" s="145" t="s">
        <v>72</v>
      </c>
      <c r="G99" s="142">
        <v>1149.56</v>
      </c>
      <c r="K99"/>
    </row>
    <row r="100" spans="1:11" ht="75">
      <c r="A100" s="143" t="s">
        <v>432</v>
      </c>
      <c r="B100" s="140" t="s">
        <v>31</v>
      </c>
      <c r="C100" s="140" t="s">
        <v>8</v>
      </c>
      <c r="D100" s="140" t="s">
        <v>16</v>
      </c>
      <c r="E100" s="144" t="s">
        <v>433</v>
      </c>
      <c r="F100" s="145"/>
      <c r="G100" s="142">
        <f>G101</f>
        <v>2007.5</v>
      </c>
      <c r="K100"/>
    </row>
    <row r="101" spans="1:11" ht="15">
      <c r="A101" s="139" t="s">
        <v>38</v>
      </c>
      <c r="B101" s="140" t="s">
        <v>31</v>
      </c>
      <c r="C101" s="140" t="s">
        <v>8</v>
      </c>
      <c r="D101" s="140" t="s">
        <v>16</v>
      </c>
      <c r="E101" s="144" t="s">
        <v>433</v>
      </c>
      <c r="F101" s="145" t="s">
        <v>72</v>
      </c>
      <c r="G101" s="142">
        <v>2007.5</v>
      </c>
      <c r="K101"/>
    </row>
    <row r="102" spans="1:11" ht="14.25">
      <c r="A102" s="130" t="s">
        <v>180</v>
      </c>
      <c r="B102" s="131" t="s">
        <v>31</v>
      </c>
      <c r="C102" s="131" t="s">
        <v>42</v>
      </c>
      <c r="D102" s="131" t="s">
        <v>334</v>
      </c>
      <c r="E102" s="131"/>
      <c r="F102" s="131"/>
      <c r="G102" s="133">
        <f>G103+G107</f>
        <v>10344.68</v>
      </c>
      <c r="K102"/>
    </row>
    <row r="103" spans="1:11" ht="14.25">
      <c r="A103" s="130" t="s">
        <v>354</v>
      </c>
      <c r="B103" s="131" t="s">
        <v>31</v>
      </c>
      <c r="C103" s="131" t="s">
        <v>42</v>
      </c>
      <c r="D103" s="131" t="s">
        <v>10</v>
      </c>
      <c r="E103" s="131"/>
      <c r="F103" s="131"/>
      <c r="G103" s="133">
        <f>G104</f>
        <v>2125.64</v>
      </c>
      <c r="K103"/>
    </row>
    <row r="104" spans="1:11" ht="28.5">
      <c r="A104" s="134" t="s">
        <v>85</v>
      </c>
      <c r="B104" s="135" t="s">
        <v>31</v>
      </c>
      <c r="C104" s="135" t="s">
        <v>42</v>
      </c>
      <c r="D104" s="135" t="s">
        <v>10</v>
      </c>
      <c r="E104" s="147" t="s">
        <v>111</v>
      </c>
      <c r="F104" s="147"/>
      <c r="G104" s="138">
        <f>G105</f>
        <v>2125.64</v>
      </c>
      <c r="K104"/>
    </row>
    <row r="105" spans="1:11" ht="90">
      <c r="A105" s="143" t="s">
        <v>345</v>
      </c>
      <c r="B105" s="140" t="s">
        <v>31</v>
      </c>
      <c r="C105" s="140" t="s">
        <v>42</v>
      </c>
      <c r="D105" s="140" t="s">
        <v>10</v>
      </c>
      <c r="E105" s="144" t="s">
        <v>346</v>
      </c>
      <c r="F105" s="145"/>
      <c r="G105" s="142">
        <f>G106</f>
        <v>2125.64</v>
      </c>
      <c r="K105"/>
    </row>
    <row r="106" spans="1:11" ht="15">
      <c r="A106" s="139" t="s">
        <v>38</v>
      </c>
      <c r="B106" s="140" t="s">
        <v>31</v>
      </c>
      <c r="C106" s="140" t="s">
        <v>42</v>
      </c>
      <c r="D106" s="140" t="s">
        <v>10</v>
      </c>
      <c r="E106" s="144" t="s">
        <v>346</v>
      </c>
      <c r="F106" s="145" t="s">
        <v>72</v>
      </c>
      <c r="G106" s="142">
        <v>2125.64</v>
      </c>
      <c r="K106"/>
    </row>
    <row r="107" spans="1:11" ht="14.25">
      <c r="A107" s="130" t="s">
        <v>330</v>
      </c>
      <c r="B107" s="131" t="s">
        <v>31</v>
      </c>
      <c r="C107" s="131" t="s">
        <v>42</v>
      </c>
      <c r="D107" s="131" t="s">
        <v>9</v>
      </c>
      <c r="E107" s="131"/>
      <c r="F107" s="131"/>
      <c r="G107" s="133">
        <f>G108</f>
        <v>8219.04</v>
      </c>
      <c r="K107"/>
    </row>
    <row r="108" spans="1:11" ht="28.5">
      <c r="A108" s="134" t="s">
        <v>85</v>
      </c>
      <c r="B108" s="135" t="s">
        <v>31</v>
      </c>
      <c r="C108" s="135" t="s">
        <v>42</v>
      </c>
      <c r="D108" s="135" t="s">
        <v>9</v>
      </c>
      <c r="E108" s="147" t="s">
        <v>111</v>
      </c>
      <c r="F108" s="147"/>
      <c r="G108" s="138">
        <f>G109+G111+G113</f>
        <v>8219.04</v>
      </c>
      <c r="K108"/>
    </row>
    <row r="109" spans="1:11" ht="90">
      <c r="A109" s="143" t="s">
        <v>345</v>
      </c>
      <c r="B109" s="140" t="s">
        <v>31</v>
      </c>
      <c r="C109" s="140" t="s">
        <v>42</v>
      </c>
      <c r="D109" s="140" t="s">
        <v>9</v>
      </c>
      <c r="E109" s="144" t="s">
        <v>346</v>
      </c>
      <c r="F109" s="145"/>
      <c r="G109" s="142">
        <f>G110</f>
        <v>2847.31</v>
      </c>
      <c r="K109"/>
    </row>
    <row r="110" spans="1:11" ht="15">
      <c r="A110" s="139" t="s">
        <v>38</v>
      </c>
      <c r="B110" s="140" t="s">
        <v>31</v>
      </c>
      <c r="C110" s="140" t="s">
        <v>42</v>
      </c>
      <c r="D110" s="140" t="s">
        <v>9</v>
      </c>
      <c r="E110" s="144" t="s">
        <v>346</v>
      </c>
      <c r="F110" s="145" t="s">
        <v>72</v>
      </c>
      <c r="G110" s="142">
        <v>2847.31</v>
      </c>
      <c r="K110"/>
    </row>
    <row r="111" spans="1:11" ht="105">
      <c r="A111" s="143" t="s">
        <v>342</v>
      </c>
      <c r="B111" s="140" t="s">
        <v>31</v>
      </c>
      <c r="C111" s="140" t="s">
        <v>42</v>
      </c>
      <c r="D111" s="140" t="s">
        <v>9</v>
      </c>
      <c r="E111" s="144" t="s">
        <v>343</v>
      </c>
      <c r="F111" s="145"/>
      <c r="G111" s="142">
        <f>G112</f>
        <v>1379.23</v>
      </c>
      <c r="K111"/>
    </row>
    <row r="112" spans="1:11" ht="15">
      <c r="A112" s="139" t="s">
        <v>38</v>
      </c>
      <c r="B112" s="140" t="s">
        <v>31</v>
      </c>
      <c r="C112" s="140" t="s">
        <v>42</v>
      </c>
      <c r="D112" s="140" t="s">
        <v>9</v>
      </c>
      <c r="E112" s="144" t="s">
        <v>343</v>
      </c>
      <c r="F112" s="145" t="s">
        <v>72</v>
      </c>
      <c r="G112" s="142">
        <v>1379.23</v>
      </c>
      <c r="K112"/>
    </row>
    <row r="113" spans="1:11" ht="75">
      <c r="A113" s="143" t="s">
        <v>432</v>
      </c>
      <c r="B113" s="140" t="s">
        <v>31</v>
      </c>
      <c r="C113" s="140" t="s">
        <v>42</v>
      </c>
      <c r="D113" s="140" t="s">
        <v>9</v>
      </c>
      <c r="E113" s="144" t="s">
        <v>433</v>
      </c>
      <c r="F113" s="145"/>
      <c r="G113" s="142">
        <f>G114</f>
        <v>3992.5</v>
      </c>
      <c r="K113"/>
    </row>
    <row r="114" spans="1:11" ht="15">
      <c r="A114" s="139" t="s">
        <v>38</v>
      </c>
      <c r="B114" s="140" t="s">
        <v>31</v>
      </c>
      <c r="C114" s="140" t="s">
        <v>42</v>
      </c>
      <c r="D114" s="140" t="s">
        <v>9</v>
      </c>
      <c r="E114" s="144" t="s">
        <v>433</v>
      </c>
      <c r="F114" s="145" t="s">
        <v>72</v>
      </c>
      <c r="G114" s="142">
        <v>3992.5</v>
      </c>
      <c r="K114"/>
    </row>
    <row r="115" spans="1:11" ht="15.75">
      <c r="A115" s="66" t="s">
        <v>149</v>
      </c>
      <c r="B115" s="67" t="s">
        <v>31</v>
      </c>
      <c r="C115" s="67" t="s">
        <v>17</v>
      </c>
      <c r="D115" s="67" t="s">
        <v>334</v>
      </c>
      <c r="E115" s="67"/>
      <c r="F115" s="67"/>
      <c r="G115" s="69">
        <f>G116</f>
        <v>2501.4700000000003</v>
      </c>
      <c r="K115"/>
    </row>
    <row r="116" spans="1:11" ht="15.75">
      <c r="A116" s="66" t="s">
        <v>34</v>
      </c>
      <c r="B116" s="67" t="s">
        <v>31</v>
      </c>
      <c r="C116" s="67" t="s">
        <v>17</v>
      </c>
      <c r="D116" s="67" t="s">
        <v>7</v>
      </c>
      <c r="E116" s="91"/>
      <c r="F116" s="91"/>
      <c r="G116" s="92">
        <f>G117</f>
        <v>2501.4700000000003</v>
      </c>
      <c r="K116"/>
    </row>
    <row r="117" spans="1:8" s="10" customFormat="1" ht="31.5">
      <c r="A117" s="79" t="s">
        <v>85</v>
      </c>
      <c r="B117" s="80" t="s">
        <v>31</v>
      </c>
      <c r="C117" s="80" t="s">
        <v>17</v>
      </c>
      <c r="D117" s="80" t="s">
        <v>7</v>
      </c>
      <c r="E117" s="80" t="s">
        <v>111</v>
      </c>
      <c r="F117" s="80"/>
      <c r="G117" s="72">
        <f>G118+G120+G122</f>
        <v>2501.4700000000003</v>
      </c>
      <c r="H117" s="28"/>
    </row>
    <row r="118" spans="1:8" s="10" customFormat="1" ht="15.75">
      <c r="A118" s="73" t="s">
        <v>150</v>
      </c>
      <c r="B118" s="74" t="s">
        <v>31</v>
      </c>
      <c r="C118" s="74" t="s">
        <v>17</v>
      </c>
      <c r="D118" s="74" t="s">
        <v>7</v>
      </c>
      <c r="E118" s="74" t="s">
        <v>125</v>
      </c>
      <c r="F118" s="83"/>
      <c r="G118" s="76">
        <f>G119</f>
        <v>1677.02</v>
      </c>
      <c r="H118" s="28"/>
    </row>
    <row r="119" spans="1:11" ht="47.25">
      <c r="A119" s="73" t="s">
        <v>70</v>
      </c>
      <c r="B119" s="74" t="s">
        <v>31</v>
      </c>
      <c r="C119" s="74" t="s">
        <v>17</v>
      </c>
      <c r="D119" s="74" t="s">
        <v>7</v>
      </c>
      <c r="E119" s="74" t="s">
        <v>125</v>
      </c>
      <c r="F119" s="83" t="s">
        <v>65</v>
      </c>
      <c r="G119" s="76">
        <v>1677.02</v>
      </c>
      <c r="K119"/>
    </row>
    <row r="120" spans="1:11" ht="90">
      <c r="A120" s="143" t="s">
        <v>345</v>
      </c>
      <c r="B120" s="140" t="s">
        <v>31</v>
      </c>
      <c r="C120" s="140" t="s">
        <v>17</v>
      </c>
      <c r="D120" s="140" t="s">
        <v>7</v>
      </c>
      <c r="E120" s="144" t="s">
        <v>346</v>
      </c>
      <c r="F120" s="145"/>
      <c r="G120" s="142">
        <f>G121</f>
        <v>324.45</v>
      </c>
      <c r="K120"/>
    </row>
    <row r="121" spans="1:11" ht="15">
      <c r="A121" s="139" t="s">
        <v>38</v>
      </c>
      <c r="B121" s="140" t="s">
        <v>31</v>
      </c>
      <c r="C121" s="140" t="s">
        <v>17</v>
      </c>
      <c r="D121" s="140" t="s">
        <v>7</v>
      </c>
      <c r="E121" s="144" t="s">
        <v>346</v>
      </c>
      <c r="F121" s="145" t="s">
        <v>72</v>
      </c>
      <c r="G121" s="142">
        <v>324.45</v>
      </c>
      <c r="K121"/>
    </row>
    <row r="122" spans="1:11" ht="105">
      <c r="A122" s="143" t="s">
        <v>342</v>
      </c>
      <c r="B122" s="140" t="s">
        <v>31</v>
      </c>
      <c r="C122" s="140" t="s">
        <v>17</v>
      </c>
      <c r="D122" s="140" t="s">
        <v>7</v>
      </c>
      <c r="E122" s="144" t="s">
        <v>343</v>
      </c>
      <c r="F122" s="145"/>
      <c r="G122" s="142">
        <f>G123</f>
        <v>500</v>
      </c>
      <c r="K122"/>
    </row>
    <row r="123" spans="1:11" ht="15">
      <c r="A123" s="139" t="s">
        <v>38</v>
      </c>
      <c r="B123" s="140" t="s">
        <v>31</v>
      </c>
      <c r="C123" s="140" t="s">
        <v>17</v>
      </c>
      <c r="D123" s="140" t="s">
        <v>7</v>
      </c>
      <c r="E123" s="144" t="s">
        <v>343</v>
      </c>
      <c r="F123" s="145" t="s">
        <v>72</v>
      </c>
      <c r="G123" s="142">
        <v>500</v>
      </c>
      <c r="K123"/>
    </row>
    <row r="124" spans="1:11" ht="15.75">
      <c r="A124" s="66" t="s">
        <v>81</v>
      </c>
      <c r="B124" s="67" t="s">
        <v>31</v>
      </c>
      <c r="C124" s="67" t="s">
        <v>18</v>
      </c>
      <c r="D124" s="67" t="s">
        <v>334</v>
      </c>
      <c r="E124" s="68"/>
      <c r="F124" s="67"/>
      <c r="G124" s="69">
        <f>G125</f>
        <v>382.87</v>
      </c>
      <c r="K124"/>
    </row>
    <row r="125" spans="1:11" ht="15.75">
      <c r="A125" s="66" t="s">
        <v>82</v>
      </c>
      <c r="B125" s="67" t="s">
        <v>31</v>
      </c>
      <c r="C125" s="67" t="s">
        <v>18</v>
      </c>
      <c r="D125" s="67" t="s">
        <v>7</v>
      </c>
      <c r="E125" s="68"/>
      <c r="F125" s="67"/>
      <c r="G125" s="69">
        <f>G126</f>
        <v>382.87</v>
      </c>
      <c r="K125"/>
    </row>
    <row r="126" spans="1:11" ht="31.5">
      <c r="A126" s="79" t="s">
        <v>85</v>
      </c>
      <c r="B126" s="80" t="s">
        <v>31</v>
      </c>
      <c r="C126" s="80" t="s">
        <v>18</v>
      </c>
      <c r="D126" s="80" t="s">
        <v>7</v>
      </c>
      <c r="E126" s="81" t="s">
        <v>111</v>
      </c>
      <c r="F126" s="80"/>
      <c r="G126" s="72">
        <f>G127</f>
        <v>382.87</v>
      </c>
      <c r="K126"/>
    </row>
    <row r="127" spans="1:11" ht="31.5">
      <c r="A127" s="73" t="s">
        <v>83</v>
      </c>
      <c r="B127" s="74" t="s">
        <v>31</v>
      </c>
      <c r="C127" s="74" t="s">
        <v>18</v>
      </c>
      <c r="D127" s="74" t="s">
        <v>7</v>
      </c>
      <c r="E127" s="74" t="s">
        <v>99</v>
      </c>
      <c r="F127" s="74"/>
      <c r="G127" s="76">
        <f>G128</f>
        <v>382.87</v>
      </c>
      <c r="K127"/>
    </row>
    <row r="128" spans="1:11" ht="31.5">
      <c r="A128" s="106" t="s">
        <v>75</v>
      </c>
      <c r="B128" s="74" t="s">
        <v>31</v>
      </c>
      <c r="C128" s="74" t="s">
        <v>18</v>
      </c>
      <c r="D128" s="74" t="s">
        <v>7</v>
      </c>
      <c r="E128" s="74" t="s">
        <v>99</v>
      </c>
      <c r="F128" s="74" t="s">
        <v>73</v>
      </c>
      <c r="G128" s="76">
        <v>382.87</v>
      </c>
      <c r="K128"/>
    </row>
    <row r="129" spans="1:11" ht="78.75">
      <c r="A129" s="66" t="s">
        <v>151</v>
      </c>
      <c r="B129" s="67" t="s">
        <v>31</v>
      </c>
      <c r="C129" s="67" t="s">
        <v>23</v>
      </c>
      <c r="D129" s="67" t="s">
        <v>334</v>
      </c>
      <c r="E129" s="67"/>
      <c r="F129" s="67"/>
      <c r="G129" s="69">
        <f>G130+G136</f>
        <v>34155.31</v>
      </c>
      <c r="K129"/>
    </row>
    <row r="130" spans="1:8" s="2" customFormat="1" ht="63">
      <c r="A130" s="66" t="s">
        <v>152</v>
      </c>
      <c r="B130" s="67" t="s">
        <v>31</v>
      </c>
      <c r="C130" s="67" t="s">
        <v>23</v>
      </c>
      <c r="D130" s="67" t="s">
        <v>7</v>
      </c>
      <c r="E130" s="67"/>
      <c r="F130" s="67"/>
      <c r="G130" s="69">
        <f>G131</f>
        <v>23016.93</v>
      </c>
      <c r="H130" s="171"/>
    </row>
    <row r="131" spans="1:11" ht="31.5">
      <c r="A131" s="70" t="s">
        <v>85</v>
      </c>
      <c r="B131" s="71" t="s">
        <v>31</v>
      </c>
      <c r="C131" s="71" t="s">
        <v>23</v>
      </c>
      <c r="D131" s="71" t="s">
        <v>7</v>
      </c>
      <c r="E131" s="80" t="s">
        <v>111</v>
      </c>
      <c r="F131" s="80"/>
      <c r="G131" s="72">
        <f>G132+G134</f>
        <v>23016.93</v>
      </c>
      <c r="K131"/>
    </row>
    <row r="132" spans="1:11" ht="141" customHeight="1">
      <c r="A132" s="93" t="s">
        <v>153</v>
      </c>
      <c r="B132" s="74" t="s">
        <v>31</v>
      </c>
      <c r="C132" s="74" t="s">
        <v>23</v>
      </c>
      <c r="D132" s="74" t="s">
        <v>7</v>
      </c>
      <c r="E132" s="74" t="s">
        <v>244</v>
      </c>
      <c r="F132" s="75"/>
      <c r="G132" s="76">
        <f>G133</f>
        <v>17783.23</v>
      </c>
      <c r="K132"/>
    </row>
    <row r="133" spans="1:11" ht="15.75">
      <c r="A133" s="73" t="s">
        <v>38</v>
      </c>
      <c r="B133" s="74" t="s">
        <v>31</v>
      </c>
      <c r="C133" s="74" t="s">
        <v>23</v>
      </c>
      <c r="D133" s="74" t="s">
        <v>7</v>
      </c>
      <c r="E133" s="74" t="s">
        <v>244</v>
      </c>
      <c r="F133" s="75" t="s">
        <v>72</v>
      </c>
      <c r="G133" s="76">
        <v>17783.23</v>
      </c>
      <c r="K133"/>
    </row>
    <row r="134" spans="1:11" ht="157.5">
      <c r="A134" s="94" t="s">
        <v>265</v>
      </c>
      <c r="B134" s="74" t="s">
        <v>31</v>
      </c>
      <c r="C134" s="74" t="s">
        <v>23</v>
      </c>
      <c r="D134" s="74" t="s">
        <v>7</v>
      </c>
      <c r="E134" s="74" t="s">
        <v>92</v>
      </c>
      <c r="F134" s="75"/>
      <c r="G134" s="76">
        <f>G135</f>
        <v>5233.7</v>
      </c>
      <c r="K134"/>
    </row>
    <row r="135" spans="1:11" ht="15.75">
      <c r="A135" s="73" t="s">
        <v>38</v>
      </c>
      <c r="B135" s="74" t="s">
        <v>31</v>
      </c>
      <c r="C135" s="74" t="s">
        <v>23</v>
      </c>
      <c r="D135" s="74" t="s">
        <v>7</v>
      </c>
      <c r="E135" s="74" t="s">
        <v>92</v>
      </c>
      <c r="F135" s="75" t="s">
        <v>72</v>
      </c>
      <c r="G135" s="76">
        <v>5233.7</v>
      </c>
      <c r="K135"/>
    </row>
    <row r="136" spans="1:11" ht="14.25">
      <c r="A136" s="130" t="s">
        <v>355</v>
      </c>
      <c r="B136" s="131" t="s">
        <v>31</v>
      </c>
      <c r="C136" s="131" t="s">
        <v>23</v>
      </c>
      <c r="D136" s="131" t="s">
        <v>9</v>
      </c>
      <c r="E136" s="131"/>
      <c r="F136" s="132"/>
      <c r="G136" s="133">
        <f>G137</f>
        <v>11138.38</v>
      </c>
      <c r="K136"/>
    </row>
    <row r="137" spans="1:11" ht="28.5">
      <c r="A137" s="151" t="s">
        <v>85</v>
      </c>
      <c r="B137" s="135" t="s">
        <v>31</v>
      </c>
      <c r="C137" s="135" t="s">
        <v>23</v>
      </c>
      <c r="D137" s="135" t="s">
        <v>9</v>
      </c>
      <c r="E137" s="147" t="s">
        <v>111</v>
      </c>
      <c r="F137" s="137"/>
      <c r="G137" s="138">
        <f>G138+G140</f>
        <v>11138.38</v>
      </c>
      <c r="K137"/>
    </row>
    <row r="138" spans="1:11" ht="90">
      <c r="A138" s="139" t="s">
        <v>356</v>
      </c>
      <c r="B138" s="140" t="s">
        <v>31</v>
      </c>
      <c r="C138" s="140" t="s">
        <v>23</v>
      </c>
      <c r="D138" s="140" t="s">
        <v>9</v>
      </c>
      <c r="E138" s="145" t="s">
        <v>357</v>
      </c>
      <c r="F138" s="141"/>
      <c r="G138" s="142">
        <f>G139</f>
        <v>1976</v>
      </c>
      <c r="K138"/>
    </row>
    <row r="139" spans="1:11" ht="15">
      <c r="A139" s="139" t="s">
        <v>38</v>
      </c>
      <c r="B139" s="140" t="s">
        <v>31</v>
      </c>
      <c r="C139" s="140" t="s">
        <v>23</v>
      </c>
      <c r="D139" s="140" t="s">
        <v>9</v>
      </c>
      <c r="E139" s="145" t="s">
        <v>357</v>
      </c>
      <c r="F139" s="141" t="s">
        <v>72</v>
      </c>
      <c r="G139" s="142">
        <v>1976</v>
      </c>
      <c r="K139"/>
    </row>
    <row r="140" spans="1:11" ht="105">
      <c r="A140" s="143" t="s">
        <v>342</v>
      </c>
      <c r="B140" s="140" t="s">
        <v>31</v>
      </c>
      <c r="C140" s="140" t="s">
        <v>23</v>
      </c>
      <c r="D140" s="140" t="s">
        <v>9</v>
      </c>
      <c r="E140" s="144" t="s">
        <v>343</v>
      </c>
      <c r="F140" s="145"/>
      <c r="G140" s="142">
        <f>G141</f>
        <v>9162.38</v>
      </c>
      <c r="K140"/>
    </row>
    <row r="141" spans="1:11" ht="15">
      <c r="A141" s="139" t="s">
        <v>38</v>
      </c>
      <c r="B141" s="140" t="s">
        <v>31</v>
      </c>
      <c r="C141" s="140" t="s">
        <v>23</v>
      </c>
      <c r="D141" s="140" t="s">
        <v>9</v>
      </c>
      <c r="E141" s="144" t="s">
        <v>343</v>
      </c>
      <c r="F141" s="145" t="s">
        <v>72</v>
      </c>
      <c r="G141" s="142">
        <v>9162.38</v>
      </c>
      <c r="K141"/>
    </row>
    <row r="142" spans="1:11" ht="63">
      <c r="A142" s="63" t="s">
        <v>77</v>
      </c>
      <c r="B142" s="64" t="s">
        <v>33</v>
      </c>
      <c r="C142" s="86"/>
      <c r="D142" s="86"/>
      <c r="E142" s="86"/>
      <c r="F142" s="87"/>
      <c r="G142" s="65">
        <f>G143+G199+G204+G209+G241+G254+G268+G273+G280+G261</f>
        <v>166897.61999999997</v>
      </c>
      <c r="I142" s="3"/>
      <c r="K142"/>
    </row>
    <row r="143" spans="1:9" s="2" customFormat="1" ht="15.75">
      <c r="A143" s="66" t="s">
        <v>22</v>
      </c>
      <c r="B143" s="67" t="s">
        <v>33</v>
      </c>
      <c r="C143" s="67" t="s">
        <v>7</v>
      </c>
      <c r="D143" s="67" t="s">
        <v>334</v>
      </c>
      <c r="E143" s="67"/>
      <c r="F143" s="68"/>
      <c r="G143" s="69">
        <f>G144+G150+G154+G159</f>
        <v>54747.520000000004</v>
      </c>
      <c r="H143" s="171"/>
      <c r="I143" s="12"/>
    </row>
    <row r="144" spans="1:11" ht="94.5">
      <c r="A144" s="95" t="s">
        <v>238</v>
      </c>
      <c r="B144" s="67" t="s">
        <v>33</v>
      </c>
      <c r="C144" s="67" t="s">
        <v>7</v>
      </c>
      <c r="D144" s="67" t="s">
        <v>8</v>
      </c>
      <c r="E144" s="67"/>
      <c r="F144" s="67"/>
      <c r="G144" s="69">
        <f>G145</f>
        <v>26353.23</v>
      </c>
      <c r="K144"/>
    </row>
    <row r="145" spans="1:10" s="11" customFormat="1" ht="31.5">
      <c r="A145" s="79" t="s">
        <v>85</v>
      </c>
      <c r="B145" s="80" t="s">
        <v>33</v>
      </c>
      <c r="C145" s="80" t="s">
        <v>7</v>
      </c>
      <c r="D145" s="80" t="s">
        <v>8</v>
      </c>
      <c r="E145" s="81" t="s">
        <v>111</v>
      </c>
      <c r="F145" s="80"/>
      <c r="G145" s="72">
        <f>G146</f>
        <v>26353.23</v>
      </c>
      <c r="H145" s="26"/>
      <c r="J145" s="23"/>
    </row>
    <row r="146" spans="1:11" ht="15.75">
      <c r="A146" s="82" t="s">
        <v>24</v>
      </c>
      <c r="B146" s="83" t="s">
        <v>33</v>
      </c>
      <c r="C146" s="83" t="s">
        <v>7</v>
      </c>
      <c r="D146" s="83" t="s">
        <v>8</v>
      </c>
      <c r="E146" s="84" t="s">
        <v>90</v>
      </c>
      <c r="F146" s="83"/>
      <c r="G146" s="76">
        <f>SUM(G147:G149)</f>
        <v>26353.23</v>
      </c>
      <c r="K146"/>
    </row>
    <row r="147" spans="1:11" ht="110.25">
      <c r="A147" s="82" t="s">
        <v>69</v>
      </c>
      <c r="B147" s="83" t="s">
        <v>33</v>
      </c>
      <c r="C147" s="83" t="s">
        <v>7</v>
      </c>
      <c r="D147" s="83" t="s">
        <v>8</v>
      </c>
      <c r="E147" s="84" t="s">
        <v>90</v>
      </c>
      <c r="F147" s="83" t="s">
        <v>64</v>
      </c>
      <c r="G147" s="76">
        <v>22191.99</v>
      </c>
      <c r="K147"/>
    </row>
    <row r="148" spans="1:11" ht="47.25">
      <c r="A148" s="82" t="s">
        <v>70</v>
      </c>
      <c r="B148" s="83" t="s">
        <v>33</v>
      </c>
      <c r="C148" s="83" t="s">
        <v>7</v>
      </c>
      <c r="D148" s="83" t="s">
        <v>8</v>
      </c>
      <c r="E148" s="84" t="s">
        <v>90</v>
      </c>
      <c r="F148" s="83" t="s">
        <v>65</v>
      </c>
      <c r="G148" s="76">
        <v>4087.69</v>
      </c>
      <c r="K148"/>
    </row>
    <row r="149" spans="1:11" ht="15.75">
      <c r="A149" s="82" t="s">
        <v>71</v>
      </c>
      <c r="B149" s="83" t="s">
        <v>33</v>
      </c>
      <c r="C149" s="83" t="s">
        <v>7</v>
      </c>
      <c r="D149" s="83" t="s">
        <v>8</v>
      </c>
      <c r="E149" s="84" t="s">
        <v>90</v>
      </c>
      <c r="F149" s="83" t="s">
        <v>66</v>
      </c>
      <c r="G149" s="76">
        <v>73.55</v>
      </c>
      <c r="K149"/>
    </row>
    <row r="150" spans="1:11" ht="15.75">
      <c r="A150" s="96" t="s">
        <v>159</v>
      </c>
      <c r="B150" s="97">
        <v>929</v>
      </c>
      <c r="C150" s="67" t="s">
        <v>7</v>
      </c>
      <c r="D150" s="67" t="s">
        <v>42</v>
      </c>
      <c r="E150" s="98"/>
      <c r="F150" s="67"/>
      <c r="G150" s="69">
        <f>G151</f>
        <v>605.8</v>
      </c>
      <c r="K150"/>
    </row>
    <row r="151" spans="1:11" ht="31.5">
      <c r="A151" s="99" t="s">
        <v>85</v>
      </c>
      <c r="B151" s="100">
        <v>929</v>
      </c>
      <c r="C151" s="71" t="s">
        <v>7</v>
      </c>
      <c r="D151" s="71" t="s">
        <v>42</v>
      </c>
      <c r="E151" s="101" t="s">
        <v>111</v>
      </c>
      <c r="F151" s="71"/>
      <c r="G151" s="72">
        <f>G152</f>
        <v>605.8</v>
      </c>
      <c r="K151"/>
    </row>
    <row r="152" spans="1:8" s="11" customFormat="1" ht="63">
      <c r="A152" s="82" t="s">
        <v>112</v>
      </c>
      <c r="B152" s="83" t="s">
        <v>33</v>
      </c>
      <c r="C152" s="83" t="s">
        <v>7</v>
      </c>
      <c r="D152" s="83" t="s">
        <v>42</v>
      </c>
      <c r="E152" s="83" t="s">
        <v>148</v>
      </c>
      <c r="F152" s="83"/>
      <c r="G152" s="76">
        <f>SUM(G153)</f>
        <v>605.8</v>
      </c>
      <c r="H152" s="26"/>
    </row>
    <row r="153" spans="1:8" s="11" customFormat="1" ht="47.25">
      <c r="A153" s="82" t="s">
        <v>70</v>
      </c>
      <c r="B153" s="83" t="s">
        <v>33</v>
      </c>
      <c r="C153" s="83" t="s">
        <v>7</v>
      </c>
      <c r="D153" s="83" t="s">
        <v>42</v>
      </c>
      <c r="E153" s="83" t="s">
        <v>148</v>
      </c>
      <c r="F153" s="83" t="s">
        <v>65</v>
      </c>
      <c r="G153" s="76">
        <v>605.8</v>
      </c>
      <c r="H153" s="26"/>
    </row>
    <row r="154" spans="1:11" ht="15.75">
      <c r="A154" s="66" t="s">
        <v>55</v>
      </c>
      <c r="B154" s="67" t="s">
        <v>33</v>
      </c>
      <c r="C154" s="67" t="s">
        <v>7</v>
      </c>
      <c r="D154" s="67" t="s">
        <v>39</v>
      </c>
      <c r="E154" s="67"/>
      <c r="F154" s="67"/>
      <c r="G154" s="69">
        <f>G155</f>
        <v>670.88</v>
      </c>
      <c r="K154"/>
    </row>
    <row r="155" spans="1:8" s="27" customFormat="1" ht="31.5">
      <c r="A155" s="79" t="s">
        <v>85</v>
      </c>
      <c r="B155" s="80" t="s">
        <v>33</v>
      </c>
      <c r="C155" s="80" t="s">
        <v>7</v>
      </c>
      <c r="D155" s="80" t="s">
        <v>39</v>
      </c>
      <c r="E155" s="80" t="s">
        <v>111</v>
      </c>
      <c r="F155" s="80"/>
      <c r="G155" s="72">
        <f>G156</f>
        <v>670.88</v>
      </c>
      <c r="H155" s="26"/>
    </row>
    <row r="156" spans="1:11" ht="15.75">
      <c r="A156" s="73" t="s">
        <v>55</v>
      </c>
      <c r="B156" s="74" t="s">
        <v>33</v>
      </c>
      <c r="C156" s="74" t="s">
        <v>7</v>
      </c>
      <c r="D156" s="74" t="s">
        <v>39</v>
      </c>
      <c r="E156" s="74" t="s">
        <v>107</v>
      </c>
      <c r="F156" s="74"/>
      <c r="G156" s="76">
        <f>G157</f>
        <v>670.88</v>
      </c>
      <c r="K156"/>
    </row>
    <row r="157" spans="1:11" ht="31.5">
      <c r="A157" s="73" t="s">
        <v>56</v>
      </c>
      <c r="B157" s="74" t="s">
        <v>33</v>
      </c>
      <c r="C157" s="74" t="s">
        <v>7</v>
      </c>
      <c r="D157" s="74" t="s">
        <v>39</v>
      </c>
      <c r="E157" s="74" t="s">
        <v>107</v>
      </c>
      <c r="F157" s="74"/>
      <c r="G157" s="76">
        <f>G158</f>
        <v>670.88</v>
      </c>
      <c r="K157"/>
    </row>
    <row r="158" spans="1:11" ht="15.75">
      <c r="A158" s="73" t="s">
        <v>71</v>
      </c>
      <c r="B158" s="74" t="s">
        <v>33</v>
      </c>
      <c r="C158" s="74" t="s">
        <v>7</v>
      </c>
      <c r="D158" s="74" t="s">
        <v>39</v>
      </c>
      <c r="E158" s="74" t="s">
        <v>107</v>
      </c>
      <c r="F158" s="74" t="s">
        <v>66</v>
      </c>
      <c r="G158" s="76">
        <v>670.88</v>
      </c>
      <c r="K158"/>
    </row>
    <row r="159" spans="1:11" ht="35.25" customHeight="1">
      <c r="A159" s="66" t="s">
        <v>6</v>
      </c>
      <c r="B159" s="67" t="s">
        <v>33</v>
      </c>
      <c r="C159" s="67" t="s">
        <v>7</v>
      </c>
      <c r="D159" s="67" t="s">
        <v>44</v>
      </c>
      <c r="E159" s="67"/>
      <c r="F159" s="67"/>
      <c r="G159" s="69">
        <f>G160+G166</f>
        <v>27117.61</v>
      </c>
      <c r="K159"/>
    </row>
    <row r="160" spans="1:8" s="34" customFormat="1" ht="49.5" customHeight="1">
      <c r="A160" s="79" t="s">
        <v>434</v>
      </c>
      <c r="B160" s="80" t="s">
        <v>33</v>
      </c>
      <c r="C160" s="80" t="s">
        <v>7</v>
      </c>
      <c r="D160" s="80" t="s">
        <v>44</v>
      </c>
      <c r="E160" s="80" t="s">
        <v>160</v>
      </c>
      <c r="F160" s="80"/>
      <c r="G160" s="72">
        <f>G161</f>
        <v>1468.4</v>
      </c>
      <c r="H160" s="171"/>
    </row>
    <row r="161" spans="1:8" s="10" customFormat="1" ht="32.25" customHeight="1">
      <c r="A161" s="82" t="s">
        <v>161</v>
      </c>
      <c r="B161" s="83" t="s">
        <v>33</v>
      </c>
      <c r="C161" s="83" t="s">
        <v>7</v>
      </c>
      <c r="D161" s="83" t="s">
        <v>44</v>
      </c>
      <c r="E161" s="83" t="s">
        <v>162</v>
      </c>
      <c r="F161" s="83"/>
      <c r="G161" s="76">
        <f>G162</f>
        <v>1468.4</v>
      </c>
      <c r="H161" s="28"/>
    </row>
    <row r="162" spans="1:8" s="10" customFormat="1" ht="80.25" customHeight="1">
      <c r="A162" s="90" t="s">
        <v>305</v>
      </c>
      <c r="B162" s="83" t="s">
        <v>33</v>
      </c>
      <c r="C162" s="83" t="s">
        <v>7</v>
      </c>
      <c r="D162" s="83" t="s">
        <v>44</v>
      </c>
      <c r="E162" s="83" t="s">
        <v>163</v>
      </c>
      <c r="F162" s="83"/>
      <c r="G162" s="76">
        <f>G163</f>
        <v>1468.4</v>
      </c>
      <c r="H162" s="28"/>
    </row>
    <row r="163" spans="1:8" s="11" customFormat="1" ht="56.25" customHeight="1">
      <c r="A163" s="73" t="s">
        <v>49</v>
      </c>
      <c r="B163" s="74" t="s">
        <v>33</v>
      </c>
      <c r="C163" s="74" t="s">
        <v>7</v>
      </c>
      <c r="D163" s="74" t="s">
        <v>44</v>
      </c>
      <c r="E163" s="85" t="s">
        <v>136</v>
      </c>
      <c r="F163" s="74"/>
      <c r="G163" s="76">
        <f>G164+G165</f>
        <v>1468.4</v>
      </c>
      <c r="H163" s="26"/>
    </row>
    <row r="164" spans="1:8" s="11" customFormat="1" ht="97.5" customHeight="1">
      <c r="A164" s="73" t="s">
        <v>69</v>
      </c>
      <c r="B164" s="74" t="s">
        <v>33</v>
      </c>
      <c r="C164" s="74" t="s">
        <v>7</v>
      </c>
      <c r="D164" s="74" t="s">
        <v>44</v>
      </c>
      <c r="E164" s="85" t="s">
        <v>136</v>
      </c>
      <c r="F164" s="74" t="s">
        <v>64</v>
      </c>
      <c r="G164" s="76">
        <v>1453.5</v>
      </c>
      <c r="H164" s="26"/>
    </row>
    <row r="165" spans="1:8" s="11" customFormat="1" ht="47.25">
      <c r="A165" s="73" t="s">
        <v>70</v>
      </c>
      <c r="B165" s="74" t="s">
        <v>33</v>
      </c>
      <c r="C165" s="74" t="s">
        <v>7</v>
      </c>
      <c r="D165" s="74" t="s">
        <v>44</v>
      </c>
      <c r="E165" s="85" t="s">
        <v>136</v>
      </c>
      <c r="F165" s="74" t="s">
        <v>65</v>
      </c>
      <c r="G165" s="76">
        <v>14.9</v>
      </c>
      <c r="H165" s="26"/>
    </row>
    <row r="166" spans="1:8" s="11" customFormat="1" ht="31.5">
      <c r="A166" s="70" t="s">
        <v>85</v>
      </c>
      <c r="B166" s="71" t="s">
        <v>33</v>
      </c>
      <c r="C166" s="71" t="s">
        <v>7</v>
      </c>
      <c r="D166" s="71" t="s">
        <v>44</v>
      </c>
      <c r="E166" s="89" t="s">
        <v>111</v>
      </c>
      <c r="F166" s="71"/>
      <c r="G166" s="72">
        <f>G167+G174+G177+G180+G182+G184+G186+G188+G191+G197+G170+G195</f>
        <v>25649.21</v>
      </c>
      <c r="H166" s="26"/>
    </row>
    <row r="167" spans="1:11" ht="31.5">
      <c r="A167" s="73" t="s">
        <v>54</v>
      </c>
      <c r="B167" s="74" t="s">
        <v>33</v>
      </c>
      <c r="C167" s="74" t="s">
        <v>7</v>
      </c>
      <c r="D167" s="74" t="s">
        <v>44</v>
      </c>
      <c r="E167" s="74" t="s">
        <v>91</v>
      </c>
      <c r="F167" s="74"/>
      <c r="G167" s="76">
        <f>G169+G168</f>
        <v>193.32</v>
      </c>
      <c r="K167"/>
    </row>
    <row r="168" spans="1:11" ht="47.25">
      <c r="A168" s="82" t="s">
        <v>68</v>
      </c>
      <c r="B168" s="74" t="s">
        <v>33</v>
      </c>
      <c r="C168" s="74" t="s">
        <v>7</v>
      </c>
      <c r="D168" s="74" t="s">
        <v>44</v>
      </c>
      <c r="E168" s="74" t="s">
        <v>91</v>
      </c>
      <c r="F168" s="74" t="s">
        <v>67</v>
      </c>
      <c r="G168" s="76">
        <v>25.13</v>
      </c>
      <c r="K168"/>
    </row>
    <row r="169" spans="1:11" ht="15.75">
      <c r="A169" s="73" t="s">
        <v>71</v>
      </c>
      <c r="B169" s="74" t="s">
        <v>33</v>
      </c>
      <c r="C169" s="74" t="s">
        <v>7</v>
      </c>
      <c r="D169" s="74" t="s">
        <v>44</v>
      </c>
      <c r="E169" s="74" t="s">
        <v>91</v>
      </c>
      <c r="F169" s="74" t="s">
        <v>66</v>
      </c>
      <c r="G169" s="76">
        <v>168.19</v>
      </c>
      <c r="K169"/>
    </row>
    <row r="170" spans="1:11" ht="30">
      <c r="A170" s="143" t="s">
        <v>128</v>
      </c>
      <c r="B170" s="140" t="s">
        <v>33</v>
      </c>
      <c r="C170" s="140" t="s">
        <v>7</v>
      </c>
      <c r="D170" s="140" t="s">
        <v>44</v>
      </c>
      <c r="E170" s="140" t="s">
        <v>116</v>
      </c>
      <c r="F170" s="140"/>
      <c r="G170" s="142">
        <f>G171+G172+G173</f>
        <v>5445.65</v>
      </c>
      <c r="K170"/>
    </row>
    <row r="171" spans="1:11" ht="30">
      <c r="A171" s="139" t="s">
        <v>70</v>
      </c>
      <c r="B171" s="140" t="s">
        <v>33</v>
      </c>
      <c r="C171" s="140" t="s">
        <v>7</v>
      </c>
      <c r="D171" s="140" t="s">
        <v>44</v>
      </c>
      <c r="E171" s="140" t="s">
        <v>116</v>
      </c>
      <c r="F171" s="140" t="s">
        <v>65</v>
      </c>
      <c r="G171" s="142">
        <v>3537.95</v>
      </c>
      <c r="K171"/>
    </row>
    <row r="172" spans="1:11" ht="45">
      <c r="A172" s="143" t="s">
        <v>68</v>
      </c>
      <c r="B172" s="140" t="s">
        <v>33</v>
      </c>
      <c r="C172" s="140" t="s">
        <v>7</v>
      </c>
      <c r="D172" s="140" t="s">
        <v>44</v>
      </c>
      <c r="E172" s="140" t="s">
        <v>116</v>
      </c>
      <c r="F172" s="140" t="s">
        <v>67</v>
      </c>
      <c r="G172" s="142">
        <v>814</v>
      </c>
      <c r="K172"/>
    </row>
    <row r="173" spans="1:11" ht="15">
      <c r="A173" s="139" t="s">
        <v>71</v>
      </c>
      <c r="B173" s="140" t="s">
        <v>33</v>
      </c>
      <c r="C173" s="140" t="s">
        <v>7</v>
      </c>
      <c r="D173" s="140" t="s">
        <v>44</v>
      </c>
      <c r="E173" s="140" t="s">
        <v>116</v>
      </c>
      <c r="F173" s="140" t="s">
        <v>66</v>
      </c>
      <c r="G173" s="142">
        <v>1093.7</v>
      </c>
      <c r="K173"/>
    </row>
    <row r="174" spans="1:11" ht="78.75">
      <c r="A174" s="102" t="s">
        <v>164</v>
      </c>
      <c r="B174" s="74" t="s">
        <v>33</v>
      </c>
      <c r="C174" s="74" t="s">
        <v>7</v>
      </c>
      <c r="D174" s="74" t="s">
        <v>44</v>
      </c>
      <c r="E174" s="85" t="s">
        <v>94</v>
      </c>
      <c r="F174" s="74"/>
      <c r="G174" s="76">
        <f>SUM(G175:G176)</f>
        <v>757.5999999999999</v>
      </c>
      <c r="K174"/>
    </row>
    <row r="175" spans="1:11" ht="110.25">
      <c r="A175" s="73" t="s">
        <v>69</v>
      </c>
      <c r="B175" s="74" t="s">
        <v>33</v>
      </c>
      <c r="C175" s="74" t="s">
        <v>7</v>
      </c>
      <c r="D175" s="74" t="s">
        <v>44</v>
      </c>
      <c r="E175" s="85" t="s">
        <v>94</v>
      </c>
      <c r="F175" s="74" t="s">
        <v>64</v>
      </c>
      <c r="G175" s="76">
        <v>707.3</v>
      </c>
      <c r="K175"/>
    </row>
    <row r="176" spans="1:11" ht="47.25">
      <c r="A176" s="73" t="s">
        <v>70</v>
      </c>
      <c r="B176" s="74" t="s">
        <v>33</v>
      </c>
      <c r="C176" s="74" t="s">
        <v>7</v>
      </c>
      <c r="D176" s="74" t="s">
        <v>44</v>
      </c>
      <c r="E176" s="85" t="s">
        <v>94</v>
      </c>
      <c r="F176" s="74" t="s">
        <v>65</v>
      </c>
      <c r="G176" s="76">
        <v>50.3</v>
      </c>
      <c r="K176"/>
    </row>
    <row r="177" spans="1:11" ht="63">
      <c r="A177" s="73" t="s">
        <v>48</v>
      </c>
      <c r="B177" s="74" t="s">
        <v>33</v>
      </c>
      <c r="C177" s="74" t="s">
        <v>7</v>
      </c>
      <c r="D177" s="74" t="s">
        <v>44</v>
      </c>
      <c r="E177" s="85" t="s">
        <v>95</v>
      </c>
      <c r="F177" s="74"/>
      <c r="G177" s="76">
        <f>G178+G179</f>
        <v>382.1</v>
      </c>
      <c r="K177"/>
    </row>
    <row r="178" spans="1:11" ht="110.25">
      <c r="A178" s="73" t="s">
        <v>69</v>
      </c>
      <c r="B178" s="74" t="s">
        <v>33</v>
      </c>
      <c r="C178" s="74" t="s">
        <v>7</v>
      </c>
      <c r="D178" s="74" t="s">
        <v>44</v>
      </c>
      <c r="E178" s="85" t="s">
        <v>95</v>
      </c>
      <c r="F178" s="74" t="s">
        <v>64</v>
      </c>
      <c r="G178" s="76">
        <v>364.3</v>
      </c>
      <c r="K178"/>
    </row>
    <row r="179" spans="1:11" ht="47.25">
      <c r="A179" s="73" t="s">
        <v>70</v>
      </c>
      <c r="B179" s="74" t="s">
        <v>33</v>
      </c>
      <c r="C179" s="74" t="s">
        <v>7</v>
      </c>
      <c r="D179" s="74" t="s">
        <v>44</v>
      </c>
      <c r="E179" s="85" t="s">
        <v>95</v>
      </c>
      <c r="F179" s="74" t="s">
        <v>65</v>
      </c>
      <c r="G179" s="76">
        <v>17.8</v>
      </c>
      <c r="K179"/>
    </row>
    <row r="180" spans="1:11" ht="31.5">
      <c r="A180" s="73" t="s">
        <v>50</v>
      </c>
      <c r="B180" s="74" t="s">
        <v>33</v>
      </c>
      <c r="C180" s="74" t="s">
        <v>7</v>
      </c>
      <c r="D180" s="74" t="s">
        <v>44</v>
      </c>
      <c r="E180" s="85" t="s">
        <v>96</v>
      </c>
      <c r="F180" s="74"/>
      <c r="G180" s="76">
        <f>G181</f>
        <v>108.9</v>
      </c>
      <c r="K180"/>
    </row>
    <row r="181" spans="1:11" ht="47.25">
      <c r="A181" s="73" t="s">
        <v>70</v>
      </c>
      <c r="B181" s="74" t="s">
        <v>33</v>
      </c>
      <c r="C181" s="74" t="s">
        <v>7</v>
      </c>
      <c r="D181" s="74" t="s">
        <v>44</v>
      </c>
      <c r="E181" s="85" t="s">
        <v>96</v>
      </c>
      <c r="F181" s="74" t="s">
        <v>65</v>
      </c>
      <c r="G181" s="76">
        <v>108.9</v>
      </c>
      <c r="K181"/>
    </row>
    <row r="182" spans="1:11" ht="81" customHeight="1">
      <c r="A182" s="73" t="s">
        <v>165</v>
      </c>
      <c r="B182" s="74" t="s">
        <v>33</v>
      </c>
      <c r="C182" s="74" t="s">
        <v>7</v>
      </c>
      <c r="D182" s="74" t="s">
        <v>44</v>
      </c>
      <c r="E182" s="74" t="s">
        <v>118</v>
      </c>
      <c r="F182" s="74"/>
      <c r="G182" s="76">
        <f>G183</f>
        <v>0.54</v>
      </c>
      <c r="K182"/>
    </row>
    <row r="183" spans="1:11" ht="110.25">
      <c r="A183" s="73" t="s">
        <v>69</v>
      </c>
      <c r="B183" s="74" t="s">
        <v>33</v>
      </c>
      <c r="C183" s="74" t="s">
        <v>7</v>
      </c>
      <c r="D183" s="74" t="s">
        <v>44</v>
      </c>
      <c r="E183" s="74" t="s">
        <v>118</v>
      </c>
      <c r="F183" s="74" t="s">
        <v>64</v>
      </c>
      <c r="G183" s="76">
        <v>0.54</v>
      </c>
      <c r="K183"/>
    </row>
    <row r="184" spans="1:8" s="11" customFormat="1" ht="141.75">
      <c r="A184" s="103" t="s">
        <v>166</v>
      </c>
      <c r="B184" s="83" t="s">
        <v>33</v>
      </c>
      <c r="C184" s="83" t="s">
        <v>7</v>
      </c>
      <c r="D184" s="83" t="s">
        <v>44</v>
      </c>
      <c r="E184" s="83" t="s">
        <v>147</v>
      </c>
      <c r="F184" s="83"/>
      <c r="G184" s="76">
        <f>G185</f>
        <v>3914.9</v>
      </c>
      <c r="H184" s="30"/>
    </row>
    <row r="185" spans="1:8" s="11" customFormat="1" ht="47.25">
      <c r="A185" s="82" t="s">
        <v>68</v>
      </c>
      <c r="B185" s="83" t="s">
        <v>33</v>
      </c>
      <c r="C185" s="83" t="s">
        <v>7</v>
      </c>
      <c r="D185" s="83" t="s">
        <v>44</v>
      </c>
      <c r="E185" s="83" t="s">
        <v>147</v>
      </c>
      <c r="F185" s="83" t="s">
        <v>67</v>
      </c>
      <c r="G185" s="76">
        <v>3914.9</v>
      </c>
      <c r="H185" s="30"/>
    </row>
    <row r="186" spans="1:8" s="11" customFormat="1" ht="31.5">
      <c r="A186" s="82" t="s">
        <v>12</v>
      </c>
      <c r="B186" s="83" t="s">
        <v>33</v>
      </c>
      <c r="C186" s="83" t="s">
        <v>7</v>
      </c>
      <c r="D186" s="83" t="s">
        <v>44</v>
      </c>
      <c r="E186" s="83" t="s">
        <v>115</v>
      </c>
      <c r="F186" s="83"/>
      <c r="G186" s="76">
        <f>SUM(G187:G187)</f>
        <v>9887.77</v>
      </c>
      <c r="H186" s="30"/>
    </row>
    <row r="187" spans="1:8" s="11" customFormat="1" ht="47.25">
      <c r="A187" s="82" t="s">
        <v>68</v>
      </c>
      <c r="B187" s="83" t="s">
        <v>33</v>
      </c>
      <c r="C187" s="83" t="s">
        <v>7</v>
      </c>
      <c r="D187" s="83" t="s">
        <v>44</v>
      </c>
      <c r="E187" s="83" t="s">
        <v>115</v>
      </c>
      <c r="F187" s="83" t="s">
        <v>67</v>
      </c>
      <c r="G187" s="76">
        <v>9887.77</v>
      </c>
      <c r="H187" s="26"/>
    </row>
    <row r="188" spans="1:8" s="11" customFormat="1" ht="63">
      <c r="A188" s="82" t="s">
        <v>167</v>
      </c>
      <c r="B188" s="83" t="s">
        <v>33</v>
      </c>
      <c r="C188" s="83" t="s">
        <v>7</v>
      </c>
      <c r="D188" s="83" t="s">
        <v>44</v>
      </c>
      <c r="E188" s="83" t="s">
        <v>117</v>
      </c>
      <c r="F188" s="83"/>
      <c r="G188" s="76">
        <f>SUM(G189:G190)</f>
        <v>1875.19</v>
      </c>
      <c r="H188" s="26"/>
    </row>
    <row r="189" spans="1:8" s="11" customFormat="1" ht="110.25">
      <c r="A189" s="82" t="s">
        <v>69</v>
      </c>
      <c r="B189" s="83" t="s">
        <v>33</v>
      </c>
      <c r="C189" s="83" t="s">
        <v>7</v>
      </c>
      <c r="D189" s="83" t="s">
        <v>44</v>
      </c>
      <c r="E189" s="83" t="s">
        <v>117</v>
      </c>
      <c r="F189" s="83" t="s">
        <v>64</v>
      </c>
      <c r="G189" s="76">
        <v>1292.55</v>
      </c>
      <c r="H189" s="26"/>
    </row>
    <row r="190" spans="1:8" s="11" customFormat="1" ht="47.25">
      <c r="A190" s="82" t="s">
        <v>70</v>
      </c>
      <c r="B190" s="83" t="s">
        <v>33</v>
      </c>
      <c r="C190" s="83" t="s">
        <v>7</v>
      </c>
      <c r="D190" s="83" t="s">
        <v>44</v>
      </c>
      <c r="E190" s="83" t="s">
        <v>117</v>
      </c>
      <c r="F190" s="83" t="s">
        <v>65</v>
      </c>
      <c r="G190" s="76">
        <v>582.64</v>
      </c>
      <c r="H190" s="26"/>
    </row>
    <row r="191" spans="1:8" s="11" customFormat="1" ht="31.5">
      <c r="A191" s="82" t="s">
        <v>21</v>
      </c>
      <c r="B191" s="83" t="s">
        <v>33</v>
      </c>
      <c r="C191" s="83" t="s">
        <v>7</v>
      </c>
      <c r="D191" s="83" t="s">
        <v>44</v>
      </c>
      <c r="E191" s="83" t="s">
        <v>93</v>
      </c>
      <c r="F191" s="83"/>
      <c r="G191" s="76">
        <f>G192+G193+G194</f>
        <v>2886</v>
      </c>
      <c r="H191" s="26"/>
    </row>
    <row r="192" spans="1:8" s="11" customFormat="1" ht="110.25">
      <c r="A192" s="82" t="s">
        <v>69</v>
      </c>
      <c r="B192" s="83" t="s">
        <v>33</v>
      </c>
      <c r="C192" s="83" t="s">
        <v>7</v>
      </c>
      <c r="D192" s="83" t="s">
        <v>44</v>
      </c>
      <c r="E192" s="83" t="s">
        <v>93</v>
      </c>
      <c r="F192" s="83" t="s">
        <v>64</v>
      </c>
      <c r="G192" s="76">
        <v>2354.31</v>
      </c>
      <c r="H192" s="26"/>
    </row>
    <row r="193" spans="1:11" ht="47.25">
      <c r="A193" s="73" t="s">
        <v>70</v>
      </c>
      <c r="B193" s="74" t="s">
        <v>33</v>
      </c>
      <c r="C193" s="74" t="s">
        <v>7</v>
      </c>
      <c r="D193" s="74" t="s">
        <v>44</v>
      </c>
      <c r="E193" s="85" t="s">
        <v>93</v>
      </c>
      <c r="F193" s="74" t="s">
        <v>65</v>
      </c>
      <c r="G193" s="76">
        <v>531.69</v>
      </c>
      <c r="K193"/>
    </row>
    <row r="194" spans="1:11" ht="15.75">
      <c r="A194" s="73" t="s">
        <v>38</v>
      </c>
      <c r="B194" s="74" t="s">
        <v>33</v>
      </c>
      <c r="C194" s="74" t="s">
        <v>7</v>
      </c>
      <c r="D194" s="74" t="s">
        <v>44</v>
      </c>
      <c r="E194" s="85" t="s">
        <v>93</v>
      </c>
      <c r="F194" s="74" t="s">
        <v>72</v>
      </c>
      <c r="G194" s="76">
        <v>0</v>
      </c>
      <c r="K194"/>
    </row>
    <row r="195" spans="1:11" ht="15.75">
      <c r="A195" s="139" t="s">
        <v>350</v>
      </c>
      <c r="B195" s="83" t="s">
        <v>33</v>
      </c>
      <c r="C195" s="140" t="s">
        <v>7</v>
      </c>
      <c r="D195" s="140" t="s">
        <v>44</v>
      </c>
      <c r="E195" s="144" t="s">
        <v>349</v>
      </c>
      <c r="F195" s="145"/>
      <c r="G195" s="142">
        <f>G196</f>
        <v>40.33</v>
      </c>
      <c r="K195"/>
    </row>
    <row r="196" spans="1:11" ht="47.25">
      <c r="A196" s="73" t="s">
        <v>70</v>
      </c>
      <c r="B196" s="83" t="s">
        <v>33</v>
      </c>
      <c r="C196" s="140" t="s">
        <v>7</v>
      </c>
      <c r="D196" s="140" t="s">
        <v>44</v>
      </c>
      <c r="E196" s="144" t="s">
        <v>349</v>
      </c>
      <c r="F196" s="145" t="s">
        <v>65</v>
      </c>
      <c r="G196" s="142">
        <v>40.33</v>
      </c>
      <c r="K196"/>
    </row>
    <row r="197" spans="1:11" ht="31.5">
      <c r="A197" s="73" t="s">
        <v>168</v>
      </c>
      <c r="B197" s="74" t="s">
        <v>33</v>
      </c>
      <c r="C197" s="74" t="s">
        <v>7</v>
      </c>
      <c r="D197" s="74" t="s">
        <v>44</v>
      </c>
      <c r="E197" s="85" t="s">
        <v>264</v>
      </c>
      <c r="F197" s="83"/>
      <c r="G197" s="76">
        <f>G198</f>
        <v>156.91</v>
      </c>
      <c r="K197"/>
    </row>
    <row r="198" spans="1:11" ht="47.25">
      <c r="A198" s="73" t="s">
        <v>70</v>
      </c>
      <c r="B198" s="74" t="s">
        <v>33</v>
      </c>
      <c r="C198" s="74" t="s">
        <v>7</v>
      </c>
      <c r="D198" s="74" t="s">
        <v>44</v>
      </c>
      <c r="E198" s="85" t="s">
        <v>264</v>
      </c>
      <c r="F198" s="83" t="s">
        <v>65</v>
      </c>
      <c r="G198" s="76">
        <v>156.91</v>
      </c>
      <c r="K198"/>
    </row>
    <row r="199" spans="1:11" ht="15.75">
      <c r="A199" s="66" t="s">
        <v>45</v>
      </c>
      <c r="B199" s="67" t="s">
        <v>33</v>
      </c>
      <c r="C199" s="67" t="s">
        <v>10</v>
      </c>
      <c r="D199" s="67" t="s">
        <v>334</v>
      </c>
      <c r="E199" s="67"/>
      <c r="F199" s="67"/>
      <c r="G199" s="69">
        <f>G200</f>
        <v>2808.6</v>
      </c>
      <c r="K199"/>
    </row>
    <row r="200" spans="1:11" ht="31.5">
      <c r="A200" s="66" t="s">
        <v>169</v>
      </c>
      <c r="B200" s="67" t="s">
        <v>33</v>
      </c>
      <c r="C200" s="67" t="s">
        <v>10</v>
      </c>
      <c r="D200" s="67" t="s">
        <v>9</v>
      </c>
      <c r="E200" s="67"/>
      <c r="F200" s="67"/>
      <c r="G200" s="69">
        <f>G201</f>
        <v>2808.6</v>
      </c>
      <c r="K200"/>
    </row>
    <row r="201" spans="1:8" s="10" customFormat="1" ht="31.5">
      <c r="A201" s="79" t="s">
        <v>85</v>
      </c>
      <c r="B201" s="80" t="s">
        <v>33</v>
      </c>
      <c r="C201" s="80" t="s">
        <v>10</v>
      </c>
      <c r="D201" s="80" t="s">
        <v>9</v>
      </c>
      <c r="E201" s="80" t="s">
        <v>111</v>
      </c>
      <c r="F201" s="80"/>
      <c r="G201" s="72">
        <f>G202</f>
        <v>2808.6</v>
      </c>
      <c r="H201" s="28"/>
    </row>
    <row r="202" spans="1:8" s="10" customFormat="1" ht="64.5" customHeight="1">
      <c r="A202" s="104" t="s">
        <v>170</v>
      </c>
      <c r="B202" s="83" t="s">
        <v>33</v>
      </c>
      <c r="C202" s="83" t="s">
        <v>10</v>
      </c>
      <c r="D202" s="83" t="s">
        <v>9</v>
      </c>
      <c r="E202" s="83" t="s">
        <v>97</v>
      </c>
      <c r="F202" s="83"/>
      <c r="G202" s="76">
        <f>G203</f>
        <v>2808.6</v>
      </c>
      <c r="H202" s="28"/>
    </row>
    <row r="203" spans="1:11" ht="15.75">
      <c r="A203" s="82" t="s">
        <v>38</v>
      </c>
      <c r="B203" s="83" t="s">
        <v>33</v>
      </c>
      <c r="C203" s="83" t="s">
        <v>10</v>
      </c>
      <c r="D203" s="83" t="s">
        <v>9</v>
      </c>
      <c r="E203" s="83" t="s">
        <v>97</v>
      </c>
      <c r="F203" s="83" t="s">
        <v>72</v>
      </c>
      <c r="G203" s="76">
        <v>2808.6</v>
      </c>
      <c r="K203"/>
    </row>
    <row r="204" spans="1:11" ht="31.5">
      <c r="A204" s="66" t="s">
        <v>113</v>
      </c>
      <c r="B204" s="67" t="s">
        <v>33</v>
      </c>
      <c r="C204" s="67" t="s">
        <v>9</v>
      </c>
      <c r="D204" s="67" t="s">
        <v>334</v>
      </c>
      <c r="E204" s="67"/>
      <c r="F204" s="67"/>
      <c r="G204" s="69">
        <f>G205</f>
        <v>3890.9</v>
      </c>
      <c r="K204"/>
    </row>
    <row r="205" spans="1:11" ht="47.25">
      <c r="A205" s="66" t="s">
        <v>114</v>
      </c>
      <c r="B205" s="67" t="s">
        <v>33</v>
      </c>
      <c r="C205" s="67" t="s">
        <v>9</v>
      </c>
      <c r="D205" s="67" t="s">
        <v>23</v>
      </c>
      <c r="E205" s="67"/>
      <c r="F205" s="67"/>
      <c r="G205" s="69">
        <f>G206</f>
        <v>3890.9</v>
      </c>
      <c r="K205"/>
    </row>
    <row r="206" spans="1:8" s="10" customFormat="1" ht="31.5">
      <c r="A206" s="79" t="s">
        <v>85</v>
      </c>
      <c r="B206" s="71" t="s">
        <v>33</v>
      </c>
      <c r="C206" s="71" t="s">
        <v>9</v>
      </c>
      <c r="D206" s="71" t="s">
        <v>23</v>
      </c>
      <c r="E206" s="80" t="s">
        <v>111</v>
      </c>
      <c r="F206" s="80"/>
      <c r="G206" s="72">
        <f>G207</f>
        <v>3890.9</v>
      </c>
      <c r="H206" s="28"/>
    </row>
    <row r="207" spans="1:11" ht="45.75" customHeight="1">
      <c r="A207" s="73" t="s">
        <v>141</v>
      </c>
      <c r="B207" s="74" t="s">
        <v>33</v>
      </c>
      <c r="C207" s="74" t="s">
        <v>9</v>
      </c>
      <c r="D207" s="74" t="s">
        <v>23</v>
      </c>
      <c r="E207" s="85" t="s">
        <v>131</v>
      </c>
      <c r="F207" s="74"/>
      <c r="G207" s="76">
        <f>SUM(G208)</f>
        <v>3890.9</v>
      </c>
      <c r="K207"/>
    </row>
    <row r="208" spans="1:11" ht="110.25">
      <c r="A208" s="73" t="s">
        <v>69</v>
      </c>
      <c r="B208" s="74" t="s">
        <v>33</v>
      </c>
      <c r="C208" s="74" t="s">
        <v>9</v>
      </c>
      <c r="D208" s="74" t="s">
        <v>23</v>
      </c>
      <c r="E208" s="85" t="s">
        <v>131</v>
      </c>
      <c r="F208" s="74" t="s">
        <v>64</v>
      </c>
      <c r="G208" s="76">
        <v>3890.9</v>
      </c>
      <c r="K208"/>
    </row>
    <row r="209" spans="1:11" ht="15.75">
      <c r="A209" s="66" t="s">
        <v>60</v>
      </c>
      <c r="B209" s="67" t="s">
        <v>33</v>
      </c>
      <c r="C209" s="67" t="s">
        <v>8</v>
      </c>
      <c r="D209" s="67" t="s">
        <v>334</v>
      </c>
      <c r="E209" s="67"/>
      <c r="F209" s="68"/>
      <c r="G209" s="69">
        <f>G210+G223+G233+G227+G237</f>
        <v>66321.97</v>
      </c>
      <c r="K209"/>
    </row>
    <row r="210" spans="1:11" ht="15.75">
      <c r="A210" s="66" t="s">
        <v>59</v>
      </c>
      <c r="B210" s="67" t="s">
        <v>33</v>
      </c>
      <c r="C210" s="67" t="s">
        <v>8</v>
      </c>
      <c r="D210" s="67" t="s">
        <v>42</v>
      </c>
      <c r="E210" s="67"/>
      <c r="F210" s="68"/>
      <c r="G210" s="69">
        <f>G211+G216</f>
        <v>10831.63</v>
      </c>
      <c r="K210"/>
    </row>
    <row r="211" spans="1:8" s="34" customFormat="1" ht="94.5">
      <c r="A211" s="105" t="s">
        <v>435</v>
      </c>
      <c r="B211" s="80" t="s">
        <v>33</v>
      </c>
      <c r="C211" s="80" t="s">
        <v>8</v>
      </c>
      <c r="D211" s="80" t="s">
        <v>42</v>
      </c>
      <c r="E211" s="80" t="s">
        <v>171</v>
      </c>
      <c r="F211" s="81"/>
      <c r="G211" s="72">
        <f>G212</f>
        <v>2416.9</v>
      </c>
      <c r="H211" s="171"/>
    </row>
    <row r="212" spans="1:8" s="11" customFormat="1" ht="63">
      <c r="A212" s="106" t="s">
        <v>172</v>
      </c>
      <c r="B212" s="83" t="s">
        <v>33</v>
      </c>
      <c r="C212" s="83" t="s">
        <v>8</v>
      </c>
      <c r="D212" s="83" t="s">
        <v>42</v>
      </c>
      <c r="E212" s="83" t="s">
        <v>173</v>
      </c>
      <c r="F212" s="84"/>
      <c r="G212" s="76">
        <f>G213</f>
        <v>2416.9</v>
      </c>
      <c r="H212" s="26"/>
    </row>
    <row r="213" spans="1:8" s="11" customFormat="1" ht="47.25">
      <c r="A213" s="107" t="s">
        <v>306</v>
      </c>
      <c r="B213" s="83" t="s">
        <v>33</v>
      </c>
      <c r="C213" s="83" t="s">
        <v>8</v>
      </c>
      <c r="D213" s="83" t="s">
        <v>42</v>
      </c>
      <c r="E213" s="83" t="s">
        <v>174</v>
      </c>
      <c r="F213" s="84"/>
      <c r="G213" s="76">
        <f>G214</f>
        <v>2416.9</v>
      </c>
      <c r="H213" s="26"/>
    </row>
    <row r="214" spans="1:11" ht="141.75">
      <c r="A214" s="103" t="s">
        <v>175</v>
      </c>
      <c r="B214" s="83" t="s">
        <v>33</v>
      </c>
      <c r="C214" s="83" t="s">
        <v>8</v>
      </c>
      <c r="D214" s="83" t="s">
        <v>42</v>
      </c>
      <c r="E214" s="83" t="s">
        <v>146</v>
      </c>
      <c r="F214" s="83"/>
      <c r="G214" s="76">
        <f>G215</f>
        <v>2416.9</v>
      </c>
      <c r="K214"/>
    </row>
    <row r="215" spans="1:11" ht="47.25">
      <c r="A215" s="82" t="s">
        <v>70</v>
      </c>
      <c r="B215" s="83" t="s">
        <v>33</v>
      </c>
      <c r="C215" s="83" t="s">
        <v>8</v>
      </c>
      <c r="D215" s="83" t="s">
        <v>42</v>
      </c>
      <c r="E215" s="83" t="s">
        <v>146</v>
      </c>
      <c r="F215" s="83" t="s">
        <v>65</v>
      </c>
      <c r="G215" s="76">
        <v>2416.9</v>
      </c>
      <c r="K215"/>
    </row>
    <row r="216" spans="1:11" ht="57">
      <c r="A216" s="152" t="s">
        <v>371</v>
      </c>
      <c r="B216" s="147" t="s">
        <v>33</v>
      </c>
      <c r="C216" s="147" t="s">
        <v>8</v>
      </c>
      <c r="D216" s="147" t="s">
        <v>42</v>
      </c>
      <c r="E216" s="147" t="s">
        <v>171</v>
      </c>
      <c r="F216" s="147"/>
      <c r="G216" s="138">
        <f>G217+G219</f>
        <v>8414.73</v>
      </c>
      <c r="K216"/>
    </row>
    <row r="217" spans="1:11" ht="15">
      <c r="A217" s="143" t="s">
        <v>366</v>
      </c>
      <c r="B217" s="145" t="s">
        <v>33</v>
      </c>
      <c r="C217" s="145" t="s">
        <v>8</v>
      </c>
      <c r="D217" s="145" t="s">
        <v>42</v>
      </c>
      <c r="E217" s="145" t="s">
        <v>367</v>
      </c>
      <c r="F217" s="145"/>
      <c r="G217" s="142">
        <f>G218</f>
        <v>6460.98</v>
      </c>
      <c r="K217"/>
    </row>
    <row r="218" spans="1:11" ht="15">
      <c r="A218" s="143" t="s">
        <v>368</v>
      </c>
      <c r="B218" s="145" t="s">
        <v>33</v>
      </c>
      <c r="C218" s="145" t="s">
        <v>8</v>
      </c>
      <c r="D218" s="145" t="s">
        <v>42</v>
      </c>
      <c r="E218" s="145" t="s">
        <v>367</v>
      </c>
      <c r="F218" s="145" t="s">
        <v>66</v>
      </c>
      <c r="G218" s="142">
        <v>6460.98</v>
      </c>
      <c r="K218"/>
    </row>
    <row r="219" spans="1:11" ht="30">
      <c r="A219" s="143" t="s">
        <v>369</v>
      </c>
      <c r="B219" s="145" t="s">
        <v>33</v>
      </c>
      <c r="C219" s="145" t="s">
        <v>8</v>
      </c>
      <c r="D219" s="145" t="s">
        <v>42</v>
      </c>
      <c r="E219" s="145" t="s">
        <v>370</v>
      </c>
      <c r="F219" s="145"/>
      <c r="G219" s="142">
        <f>G220+G222+G221</f>
        <v>1953.75</v>
      </c>
      <c r="K219"/>
    </row>
    <row r="220" spans="1:11" ht="30">
      <c r="A220" s="143" t="s">
        <v>70</v>
      </c>
      <c r="B220" s="145" t="s">
        <v>33</v>
      </c>
      <c r="C220" s="145" t="s">
        <v>8</v>
      </c>
      <c r="D220" s="145" t="s">
        <v>42</v>
      </c>
      <c r="E220" s="145" t="s">
        <v>370</v>
      </c>
      <c r="F220" s="145" t="s">
        <v>65</v>
      </c>
      <c r="G220" s="142">
        <v>130</v>
      </c>
      <c r="K220"/>
    </row>
    <row r="221" spans="1:11" ht="30">
      <c r="A221" s="153" t="s">
        <v>75</v>
      </c>
      <c r="B221" s="145" t="s">
        <v>33</v>
      </c>
      <c r="C221" s="145" t="s">
        <v>8</v>
      </c>
      <c r="D221" s="145" t="s">
        <v>42</v>
      </c>
      <c r="E221" s="145" t="s">
        <v>370</v>
      </c>
      <c r="F221" s="145" t="s">
        <v>73</v>
      </c>
      <c r="G221" s="142">
        <v>1643.75</v>
      </c>
      <c r="K221"/>
    </row>
    <row r="222" spans="1:11" ht="15">
      <c r="A222" s="143" t="s">
        <v>368</v>
      </c>
      <c r="B222" s="145" t="s">
        <v>33</v>
      </c>
      <c r="C222" s="145" t="s">
        <v>8</v>
      </c>
      <c r="D222" s="145" t="s">
        <v>42</v>
      </c>
      <c r="E222" s="145" t="s">
        <v>370</v>
      </c>
      <c r="F222" s="145" t="s">
        <v>66</v>
      </c>
      <c r="G222" s="142">
        <v>180</v>
      </c>
      <c r="K222"/>
    </row>
    <row r="223" spans="1:11" ht="15.75">
      <c r="A223" s="66" t="s">
        <v>142</v>
      </c>
      <c r="B223" s="67" t="s">
        <v>33</v>
      </c>
      <c r="C223" s="67" t="s">
        <v>8</v>
      </c>
      <c r="D223" s="67" t="s">
        <v>25</v>
      </c>
      <c r="E223" s="67"/>
      <c r="F223" s="67"/>
      <c r="G223" s="69">
        <f>G224</f>
        <v>556.8</v>
      </c>
      <c r="K223"/>
    </row>
    <row r="224" spans="1:8" s="10" customFormat="1" ht="31.5">
      <c r="A224" s="79" t="s">
        <v>85</v>
      </c>
      <c r="B224" s="80" t="s">
        <v>33</v>
      </c>
      <c r="C224" s="80" t="s">
        <v>8</v>
      </c>
      <c r="D224" s="80" t="s">
        <v>25</v>
      </c>
      <c r="E224" s="80" t="s">
        <v>111</v>
      </c>
      <c r="F224" s="80"/>
      <c r="G224" s="72">
        <f>G225</f>
        <v>556.8</v>
      </c>
      <c r="H224" s="28"/>
    </row>
    <row r="225" spans="1:8" s="10" customFormat="1" ht="47.25">
      <c r="A225" s="82" t="s">
        <v>176</v>
      </c>
      <c r="B225" s="74" t="s">
        <v>33</v>
      </c>
      <c r="C225" s="74" t="s">
        <v>8</v>
      </c>
      <c r="D225" s="74" t="s">
        <v>25</v>
      </c>
      <c r="E225" s="74" t="s">
        <v>143</v>
      </c>
      <c r="F225" s="83"/>
      <c r="G225" s="76">
        <f>G226</f>
        <v>556.8</v>
      </c>
      <c r="H225" s="28"/>
    </row>
    <row r="226" spans="1:11" ht="47.25">
      <c r="A226" s="73" t="s">
        <v>70</v>
      </c>
      <c r="B226" s="74" t="s">
        <v>33</v>
      </c>
      <c r="C226" s="74" t="s">
        <v>8</v>
      </c>
      <c r="D226" s="74" t="s">
        <v>25</v>
      </c>
      <c r="E226" s="74" t="s">
        <v>143</v>
      </c>
      <c r="F226" s="74" t="s">
        <v>65</v>
      </c>
      <c r="G226" s="76">
        <v>556.8</v>
      </c>
      <c r="K226"/>
    </row>
    <row r="227" spans="1:11" ht="15.75">
      <c r="A227" s="66" t="s">
        <v>239</v>
      </c>
      <c r="B227" s="67" t="s">
        <v>33</v>
      </c>
      <c r="C227" s="67" t="s">
        <v>8</v>
      </c>
      <c r="D227" s="67" t="s">
        <v>17</v>
      </c>
      <c r="E227" s="67"/>
      <c r="F227" s="67"/>
      <c r="G227" s="69">
        <f>G228</f>
        <v>17664.52</v>
      </c>
      <c r="K227"/>
    </row>
    <row r="228" spans="1:11" ht="31.5">
      <c r="A228" s="79" t="s">
        <v>85</v>
      </c>
      <c r="B228" s="80" t="s">
        <v>33</v>
      </c>
      <c r="C228" s="80" t="s">
        <v>8</v>
      </c>
      <c r="D228" s="80" t="s">
        <v>17</v>
      </c>
      <c r="E228" s="80" t="s">
        <v>111</v>
      </c>
      <c r="F228" s="80"/>
      <c r="G228" s="72">
        <f>G231+G229</f>
        <v>17664.52</v>
      </c>
      <c r="K228"/>
    </row>
    <row r="229" spans="1:11" ht="30">
      <c r="A229" s="139" t="s">
        <v>372</v>
      </c>
      <c r="B229" s="140" t="s">
        <v>33</v>
      </c>
      <c r="C229" s="140" t="s">
        <v>8</v>
      </c>
      <c r="D229" s="140" t="s">
        <v>17</v>
      </c>
      <c r="E229" s="145" t="s">
        <v>373</v>
      </c>
      <c r="F229" s="145"/>
      <c r="G229" s="142">
        <f>G230</f>
        <v>688.22</v>
      </c>
      <c r="K229"/>
    </row>
    <row r="230" spans="1:11" ht="15">
      <c r="A230" s="143" t="s">
        <v>368</v>
      </c>
      <c r="B230" s="140" t="s">
        <v>33</v>
      </c>
      <c r="C230" s="140" t="s">
        <v>8</v>
      </c>
      <c r="D230" s="140" t="s">
        <v>17</v>
      </c>
      <c r="E230" s="145" t="s">
        <v>373</v>
      </c>
      <c r="F230" s="145" t="s">
        <v>66</v>
      </c>
      <c r="G230" s="142">
        <v>688.22</v>
      </c>
      <c r="K230"/>
    </row>
    <row r="231" spans="1:11" ht="47.25">
      <c r="A231" s="73" t="s">
        <v>329</v>
      </c>
      <c r="B231" s="74" t="s">
        <v>33</v>
      </c>
      <c r="C231" s="74" t="s">
        <v>8</v>
      </c>
      <c r="D231" s="74" t="s">
        <v>17</v>
      </c>
      <c r="E231" s="83" t="s">
        <v>328</v>
      </c>
      <c r="F231" s="83"/>
      <c r="G231" s="76">
        <f>G232</f>
        <v>16976.3</v>
      </c>
      <c r="K231"/>
    </row>
    <row r="232" spans="1:11" ht="47.25">
      <c r="A232" s="73" t="s">
        <v>70</v>
      </c>
      <c r="B232" s="74" t="s">
        <v>33</v>
      </c>
      <c r="C232" s="74" t="s">
        <v>8</v>
      </c>
      <c r="D232" s="74" t="s">
        <v>17</v>
      </c>
      <c r="E232" s="83" t="s">
        <v>328</v>
      </c>
      <c r="F232" s="83" t="s">
        <v>65</v>
      </c>
      <c r="G232" s="76">
        <v>16976.3</v>
      </c>
      <c r="K232"/>
    </row>
    <row r="233" spans="1:11" ht="31.5">
      <c r="A233" s="66" t="s">
        <v>177</v>
      </c>
      <c r="B233" s="67" t="s">
        <v>33</v>
      </c>
      <c r="C233" s="67" t="s">
        <v>8</v>
      </c>
      <c r="D233" s="67" t="s">
        <v>16</v>
      </c>
      <c r="E233" s="67"/>
      <c r="F233" s="67"/>
      <c r="G233" s="69">
        <f>G234</f>
        <v>36969.02</v>
      </c>
      <c r="K233"/>
    </row>
    <row r="234" spans="1:11" ht="15.75">
      <c r="A234" s="73" t="s">
        <v>74</v>
      </c>
      <c r="B234" s="74" t="s">
        <v>33</v>
      </c>
      <c r="C234" s="74" t="s">
        <v>8</v>
      </c>
      <c r="D234" s="74" t="s">
        <v>16</v>
      </c>
      <c r="E234" s="85" t="s">
        <v>178</v>
      </c>
      <c r="F234" s="74"/>
      <c r="G234" s="76">
        <f>G235</f>
        <v>36969.02</v>
      </c>
      <c r="K234"/>
    </row>
    <row r="235" spans="1:11" ht="63">
      <c r="A235" s="73" t="s">
        <v>179</v>
      </c>
      <c r="B235" s="74" t="s">
        <v>33</v>
      </c>
      <c r="C235" s="74" t="s">
        <v>8</v>
      </c>
      <c r="D235" s="74" t="s">
        <v>16</v>
      </c>
      <c r="E235" s="85" t="s">
        <v>133</v>
      </c>
      <c r="F235" s="74"/>
      <c r="G235" s="76">
        <f>G236</f>
        <v>36969.02</v>
      </c>
      <c r="K235"/>
    </row>
    <row r="236" spans="1:11" ht="47.25">
      <c r="A236" s="73" t="s">
        <v>70</v>
      </c>
      <c r="B236" s="74" t="s">
        <v>33</v>
      </c>
      <c r="C236" s="74" t="s">
        <v>8</v>
      </c>
      <c r="D236" s="74" t="s">
        <v>16</v>
      </c>
      <c r="E236" s="85" t="s">
        <v>133</v>
      </c>
      <c r="F236" s="74" t="s">
        <v>65</v>
      </c>
      <c r="G236" s="76">
        <v>36969.02</v>
      </c>
      <c r="K236"/>
    </row>
    <row r="237" spans="1:11" ht="28.5">
      <c r="A237" s="154" t="s">
        <v>374</v>
      </c>
      <c r="B237" s="131" t="s">
        <v>33</v>
      </c>
      <c r="C237" s="131" t="s">
        <v>8</v>
      </c>
      <c r="D237" s="131" t="s">
        <v>353</v>
      </c>
      <c r="E237" s="155"/>
      <c r="F237" s="131"/>
      <c r="G237" s="133">
        <f>G238</f>
        <v>300</v>
      </c>
      <c r="K237"/>
    </row>
    <row r="238" spans="1:11" ht="28.5">
      <c r="A238" s="134" t="s">
        <v>85</v>
      </c>
      <c r="B238" s="135" t="s">
        <v>33</v>
      </c>
      <c r="C238" s="135" t="s">
        <v>8</v>
      </c>
      <c r="D238" s="135" t="s">
        <v>353</v>
      </c>
      <c r="E238" s="147" t="s">
        <v>111</v>
      </c>
      <c r="F238" s="135"/>
      <c r="G238" s="138">
        <f>G239</f>
        <v>300</v>
      </c>
      <c r="K238"/>
    </row>
    <row r="239" spans="1:11" ht="45">
      <c r="A239" s="153" t="s">
        <v>375</v>
      </c>
      <c r="B239" s="140" t="s">
        <v>33</v>
      </c>
      <c r="C239" s="140" t="s">
        <v>8</v>
      </c>
      <c r="D239" s="140" t="s">
        <v>353</v>
      </c>
      <c r="E239" s="144" t="s">
        <v>376</v>
      </c>
      <c r="F239" s="140"/>
      <c r="G239" s="142">
        <f>G240</f>
        <v>300</v>
      </c>
      <c r="K239"/>
    </row>
    <row r="240" spans="1:11" ht="15">
      <c r="A240" s="143" t="s">
        <v>368</v>
      </c>
      <c r="B240" s="140" t="s">
        <v>33</v>
      </c>
      <c r="C240" s="140" t="s">
        <v>8</v>
      </c>
      <c r="D240" s="140" t="s">
        <v>353</v>
      </c>
      <c r="E240" s="144" t="s">
        <v>376</v>
      </c>
      <c r="F240" s="140" t="s">
        <v>66</v>
      </c>
      <c r="G240" s="142">
        <v>300</v>
      </c>
      <c r="K240"/>
    </row>
    <row r="241" spans="1:11" ht="15.75">
      <c r="A241" s="66" t="s">
        <v>180</v>
      </c>
      <c r="B241" s="67" t="s">
        <v>33</v>
      </c>
      <c r="C241" s="67" t="s">
        <v>42</v>
      </c>
      <c r="D241" s="67" t="s">
        <v>334</v>
      </c>
      <c r="E241" s="67"/>
      <c r="F241" s="67"/>
      <c r="G241" s="69">
        <f>G242+G248</f>
        <v>29087</v>
      </c>
      <c r="K241"/>
    </row>
    <row r="242" spans="1:11" ht="15.75">
      <c r="A242" s="66" t="s">
        <v>43</v>
      </c>
      <c r="B242" s="67" t="s">
        <v>33</v>
      </c>
      <c r="C242" s="67" t="s">
        <v>42</v>
      </c>
      <c r="D242" s="67" t="s">
        <v>7</v>
      </c>
      <c r="E242" s="67"/>
      <c r="F242" s="67"/>
      <c r="G242" s="69">
        <f>G243</f>
        <v>27067</v>
      </c>
      <c r="K242"/>
    </row>
    <row r="243" spans="1:8" s="11" customFormat="1" ht="79.5" customHeight="1">
      <c r="A243" s="108" t="s">
        <v>456</v>
      </c>
      <c r="B243" s="80" t="s">
        <v>33</v>
      </c>
      <c r="C243" s="80" t="s">
        <v>42</v>
      </c>
      <c r="D243" s="80" t="s">
        <v>7</v>
      </c>
      <c r="E243" s="80" t="s">
        <v>181</v>
      </c>
      <c r="F243" s="80"/>
      <c r="G243" s="72">
        <f>G244</f>
        <v>27067</v>
      </c>
      <c r="H243" s="26"/>
    </row>
    <row r="244" spans="1:8" s="11" customFormat="1" ht="94.5">
      <c r="A244" s="107" t="s">
        <v>182</v>
      </c>
      <c r="B244" s="83" t="s">
        <v>33</v>
      </c>
      <c r="C244" s="83" t="s">
        <v>42</v>
      </c>
      <c r="D244" s="83" t="s">
        <v>7</v>
      </c>
      <c r="E244" s="83" t="s">
        <v>183</v>
      </c>
      <c r="F244" s="80"/>
      <c r="G244" s="76">
        <f>G245</f>
        <v>27067</v>
      </c>
      <c r="H244" s="26"/>
    </row>
    <row r="245" spans="1:8" s="11" customFormat="1" ht="63">
      <c r="A245" s="107" t="s">
        <v>307</v>
      </c>
      <c r="B245" s="83" t="s">
        <v>33</v>
      </c>
      <c r="C245" s="83" t="s">
        <v>42</v>
      </c>
      <c r="D245" s="83" t="s">
        <v>7</v>
      </c>
      <c r="E245" s="83" t="s">
        <v>184</v>
      </c>
      <c r="F245" s="80"/>
      <c r="G245" s="76">
        <f>G246</f>
        <v>27067</v>
      </c>
      <c r="H245" s="26"/>
    </row>
    <row r="246" spans="1:11" ht="47.25">
      <c r="A246" s="82" t="s">
        <v>185</v>
      </c>
      <c r="B246" s="83" t="s">
        <v>33</v>
      </c>
      <c r="C246" s="83" t="s">
        <v>42</v>
      </c>
      <c r="D246" s="83" t="s">
        <v>7</v>
      </c>
      <c r="E246" s="83" t="s">
        <v>123</v>
      </c>
      <c r="F246" s="83"/>
      <c r="G246" s="76">
        <f>G247</f>
        <v>27067</v>
      </c>
      <c r="K246"/>
    </row>
    <row r="247" spans="1:11" ht="47.25">
      <c r="A247" s="107" t="s">
        <v>129</v>
      </c>
      <c r="B247" s="83" t="s">
        <v>33</v>
      </c>
      <c r="C247" s="83" t="s">
        <v>42</v>
      </c>
      <c r="D247" s="83" t="s">
        <v>7</v>
      </c>
      <c r="E247" s="83" t="s">
        <v>123</v>
      </c>
      <c r="F247" s="83" t="s">
        <v>67</v>
      </c>
      <c r="G247" s="76">
        <v>27067</v>
      </c>
      <c r="K247"/>
    </row>
    <row r="248" spans="1:11" ht="15.75">
      <c r="A248" s="66" t="s">
        <v>330</v>
      </c>
      <c r="B248" s="67" t="s">
        <v>33</v>
      </c>
      <c r="C248" s="67" t="s">
        <v>42</v>
      </c>
      <c r="D248" s="67" t="s">
        <v>9</v>
      </c>
      <c r="E248" s="67"/>
      <c r="F248" s="67"/>
      <c r="G248" s="69">
        <f>G249</f>
        <v>2020</v>
      </c>
      <c r="K248"/>
    </row>
    <row r="249" spans="1:8" s="2" customFormat="1" ht="102" customHeight="1">
      <c r="A249" s="123" t="s">
        <v>435</v>
      </c>
      <c r="B249" s="80" t="s">
        <v>33</v>
      </c>
      <c r="C249" s="80" t="s">
        <v>42</v>
      </c>
      <c r="D249" s="80" t="s">
        <v>9</v>
      </c>
      <c r="E249" s="80" t="s">
        <v>171</v>
      </c>
      <c r="F249" s="80"/>
      <c r="G249" s="72">
        <f>G250</f>
        <v>2020</v>
      </c>
      <c r="H249" s="171"/>
    </row>
    <row r="250" spans="1:11" ht="31.5">
      <c r="A250" s="46" t="s">
        <v>427</v>
      </c>
      <c r="B250" s="83" t="s">
        <v>33</v>
      </c>
      <c r="C250" s="83" t="s">
        <v>42</v>
      </c>
      <c r="D250" s="83" t="s">
        <v>9</v>
      </c>
      <c r="E250" s="83" t="s">
        <v>331</v>
      </c>
      <c r="F250" s="83"/>
      <c r="G250" s="76">
        <f>G251</f>
        <v>2020</v>
      </c>
      <c r="K250"/>
    </row>
    <row r="251" spans="1:11" ht="31.5">
      <c r="A251" s="46" t="s">
        <v>428</v>
      </c>
      <c r="B251" s="83" t="s">
        <v>33</v>
      </c>
      <c r="C251" s="83" t="s">
        <v>42</v>
      </c>
      <c r="D251" s="83" t="s">
        <v>9</v>
      </c>
      <c r="E251" s="83" t="s">
        <v>332</v>
      </c>
      <c r="F251" s="83"/>
      <c r="G251" s="76">
        <f>G252</f>
        <v>2020</v>
      </c>
      <c r="K251"/>
    </row>
    <row r="252" spans="1:11" ht="63">
      <c r="A252" s="46" t="s">
        <v>333</v>
      </c>
      <c r="B252" s="83" t="s">
        <v>33</v>
      </c>
      <c r="C252" s="83" t="s">
        <v>42</v>
      </c>
      <c r="D252" s="83" t="s">
        <v>9</v>
      </c>
      <c r="E252" s="83" t="s">
        <v>436</v>
      </c>
      <c r="F252" s="83"/>
      <c r="G252" s="76">
        <f>G253</f>
        <v>2020</v>
      </c>
      <c r="K252"/>
    </row>
    <row r="253" spans="1:11" ht="15.75">
      <c r="A253" s="82" t="s">
        <v>38</v>
      </c>
      <c r="B253" s="83" t="s">
        <v>33</v>
      </c>
      <c r="C253" s="83" t="s">
        <v>42</v>
      </c>
      <c r="D253" s="83" t="s">
        <v>9</v>
      </c>
      <c r="E253" s="83" t="s">
        <v>436</v>
      </c>
      <c r="F253" s="83" t="s">
        <v>72</v>
      </c>
      <c r="G253" s="76">
        <v>2020</v>
      </c>
      <c r="K253"/>
    </row>
    <row r="254" spans="1:11" ht="15.75">
      <c r="A254" s="66" t="s">
        <v>186</v>
      </c>
      <c r="B254" s="67" t="s">
        <v>33</v>
      </c>
      <c r="C254" s="67" t="s">
        <v>25</v>
      </c>
      <c r="D254" s="67" t="s">
        <v>334</v>
      </c>
      <c r="E254" s="67"/>
      <c r="F254" s="67"/>
      <c r="G254" s="69">
        <f aca="true" t="shared" si="0" ref="G254:G259">G255</f>
        <v>5498</v>
      </c>
      <c r="K254"/>
    </row>
    <row r="255" spans="1:11" ht="31.5">
      <c r="A255" s="66" t="s">
        <v>87</v>
      </c>
      <c r="B255" s="67" t="s">
        <v>33</v>
      </c>
      <c r="C255" s="67" t="s">
        <v>25</v>
      </c>
      <c r="D255" s="67" t="s">
        <v>9</v>
      </c>
      <c r="E255" s="67"/>
      <c r="F255" s="67"/>
      <c r="G255" s="69">
        <f t="shared" si="0"/>
        <v>5498</v>
      </c>
      <c r="K255"/>
    </row>
    <row r="256" spans="1:8" s="10" customFormat="1" ht="78.75">
      <c r="A256" s="109" t="s">
        <v>457</v>
      </c>
      <c r="B256" s="80" t="s">
        <v>33</v>
      </c>
      <c r="C256" s="80" t="s">
        <v>25</v>
      </c>
      <c r="D256" s="80" t="s">
        <v>9</v>
      </c>
      <c r="E256" s="80" t="s">
        <v>187</v>
      </c>
      <c r="F256" s="80"/>
      <c r="G256" s="72">
        <f t="shared" si="0"/>
        <v>5498</v>
      </c>
      <c r="H256" s="28"/>
    </row>
    <row r="257" spans="1:8" s="10" customFormat="1" ht="47.25">
      <c r="A257" s="106" t="s">
        <v>189</v>
      </c>
      <c r="B257" s="83" t="s">
        <v>33</v>
      </c>
      <c r="C257" s="83" t="s">
        <v>25</v>
      </c>
      <c r="D257" s="83" t="s">
        <v>9</v>
      </c>
      <c r="E257" s="83" t="s">
        <v>188</v>
      </c>
      <c r="F257" s="83"/>
      <c r="G257" s="76">
        <f t="shared" si="0"/>
        <v>5498</v>
      </c>
      <c r="H257" s="28"/>
    </row>
    <row r="258" spans="1:8" s="10" customFormat="1" ht="31.5">
      <c r="A258" s="107" t="s">
        <v>308</v>
      </c>
      <c r="B258" s="83" t="s">
        <v>33</v>
      </c>
      <c r="C258" s="83" t="s">
        <v>25</v>
      </c>
      <c r="D258" s="83" t="s">
        <v>9</v>
      </c>
      <c r="E258" s="83" t="s">
        <v>191</v>
      </c>
      <c r="F258" s="83"/>
      <c r="G258" s="76">
        <f t="shared" si="0"/>
        <v>5498</v>
      </c>
      <c r="H258" s="28"/>
    </row>
    <row r="259" spans="1:11" ht="31.5">
      <c r="A259" s="110" t="s">
        <v>88</v>
      </c>
      <c r="B259" s="74" t="s">
        <v>33</v>
      </c>
      <c r="C259" s="74" t="s">
        <v>25</v>
      </c>
      <c r="D259" s="74" t="s">
        <v>9</v>
      </c>
      <c r="E259" s="74" t="s">
        <v>190</v>
      </c>
      <c r="F259" s="74"/>
      <c r="G259" s="76">
        <f t="shared" si="0"/>
        <v>5498</v>
      </c>
      <c r="K259"/>
    </row>
    <row r="260" spans="1:11" ht="47.25">
      <c r="A260" s="73" t="s">
        <v>70</v>
      </c>
      <c r="B260" s="74" t="s">
        <v>33</v>
      </c>
      <c r="C260" s="74" t="s">
        <v>25</v>
      </c>
      <c r="D260" s="74" t="s">
        <v>9</v>
      </c>
      <c r="E260" s="74" t="s">
        <v>190</v>
      </c>
      <c r="F260" s="74" t="s">
        <v>65</v>
      </c>
      <c r="G260" s="76">
        <v>5498</v>
      </c>
      <c r="K260"/>
    </row>
    <row r="261" spans="1:11" ht="14.25">
      <c r="A261" s="130" t="s">
        <v>20</v>
      </c>
      <c r="B261" s="131" t="s">
        <v>33</v>
      </c>
      <c r="C261" s="131" t="s">
        <v>14</v>
      </c>
      <c r="D261" s="131" t="s">
        <v>334</v>
      </c>
      <c r="E261" s="131"/>
      <c r="F261" s="131"/>
      <c r="G261" s="133">
        <f aca="true" t="shared" si="1" ref="G261:G266">G262</f>
        <v>1140</v>
      </c>
      <c r="K261"/>
    </row>
    <row r="262" spans="1:11" ht="28.5">
      <c r="A262" s="130" t="s">
        <v>15</v>
      </c>
      <c r="B262" s="131" t="s">
        <v>33</v>
      </c>
      <c r="C262" s="131" t="s">
        <v>14</v>
      </c>
      <c r="D262" s="131" t="s">
        <v>16</v>
      </c>
      <c r="E262" s="131"/>
      <c r="F262" s="131"/>
      <c r="G262" s="133">
        <f t="shared" si="1"/>
        <v>1140</v>
      </c>
      <c r="K262"/>
    </row>
    <row r="263" spans="1:11" ht="42.75">
      <c r="A263" s="156" t="s">
        <v>438</v>
      </c>
      <c r="B263" s="135" t="s">
        <v>33</v>
      </c>
      <c r="C263" s="135" t="s">
        <v>14</v>
      </c>
      <c r="D263" s="135" t="s">
        <v>16</v>
      </c>
      <c r="E263" s="135" t="s">
        <v>199</v>
      </c>
      <c r="F263" s="135"/>
      <c r="G263" s="138">
        <f t="shared" si="1"/>
        <v>1140</v>
      </c>
      <c r="K263"/>
    </row>
    <row r="264" spans="1:11" ht="60">
      <c r="A264" s="157" t="s">
        <v>377</v>
      </c>
      <c r="B264" s="140" t="s">
        <v>33</v>
      </c>
      <c r="C264" s="140" t="s">
        <v>14</v>
      </c>
      <c r="D264" s="140" t="s">
        <v>16</v>
      </c>
      <c r="E264" s="140" t="s">
        <v>378</v>
      </c>
      <c r="F264" s="140"/>
      <c r="G264" s="142">
        <f t="shared" si="1"/>
        <v>1140</v>
      </c>
      <c r="K264"/>
    </row>
    <row r="265" spans="1:11" ht="60">
      <c r="A265" s="157" t="s">
        <v>379</v>
      </c>
      <c r="B265" s="140" t="s">
        <v>33</v>
      </c>
      <c r="C265" s="140" t="s">
        <v>14</v>
      </c>
      <c r="D265" s="140" t="s">
        <v>16</v>
      </c>
      <c r="E265" s="140" t="s">
        <v>380</v>
      </c>
      <c r="F265" s="140"/>
      <c r="G265" s="142">
        <f t="shared" si="1"/>
        <v>1140</v>
      </c>
      <c r="K265"/>
    </row>
    <row r="266" spans="1:11" ht="30">
      <c r="A266" s="157" t="s">
        <v>381</v>
      </c>
      <c r="B266" s="140" t="s">
        <v>33</v>
      </c>
      <c r="C266" s="140" t="s">
        <v>14</v>
      </c>
      <c r="D266" s="140" t="s">
        <v>16</v>
      </c>
      <c r="E266" s="140" t="s">
        <v>382</v>
      </c>
      <c r="F266" s="140"/>
      <c r="G266" s="142">
        <f t="shared" si="1"/>
        <v>1140</v>
      </c>
      <c r="K266"/>
    </row>
    <row r="267" spans="1:11" ht="30">
      <c r="A267" s="153" t="s">
        <v>75</v>
      </c>
      <c r="B267" s="140" t="s">
        <v>33</v>
      </c>
      <c r="C267" s="140" t="s">
        <v>14</v>
      </c>
      <c r="D267" s="140" t="s">
        <v>16</v>
      </c>
      <c r="E267" s="140" t="s">
        <v>382</v>
      </c>
      <c r="F267" s="140" t="s">
        <v>73</v>
      </c>
      <c r="G267" s="142">
        <v>1140</v>
      </c>
      <c r="K267"/>
    </row>
    <row r="268" spans="1:11" ht="15.75">
      <c r="A268" s="66" t="s">
        <v>149</v>
      </c>
      <c r="B268" s="67" t="s">
        <v>33</v>
      </c>
      <c r="C268" s="67" t="s">
        <v>17</v>
      </c>
      <c r="D268" s="67" t="s">
        <v>334</v>
      </c>
      <c r="E268" s="67"/>
      <c r="F268" s="67"/>
      <c r="G268" s="69">
        <f>G269</f>
        <v>83</v>
      </c>
      <c r="K268"/>
    </row>
    <row r="269" spans="1:11" ht="15.75">
      <c r="A269" s="66" t="s">
        <v>34</v>
      </c>
      <c r="B269" s="67" t="s">
        <v>33</v>
      </c>
      <c r="C269" s="67" t="s">
        <v>17</v>
      </c>
      <c r="D269" s="67" t="s">
        <v>7</v>
      </c>
      <c r="E269" s="67"/>
      <c r="F269" s="67"/>
      <c r="G269" s="69">
        <f>G270</f>
        <v>83</v>
      </c>
      <c r="K269"/>
    </row>
    <row r="270" spans="1:11" ht="31.5">
      <c r="A270" s="79" t="s">
        <v>85</v>
      </c>
      <c r="B270" s="80" t="s">
        <v>33</v>
      </c>
      <c r="C270" s="80" t="s">
        <v>17</v>
      </c>
      <c r="D270" s="80" t="s">
        <v>7</v>
      </c>
      <c r="E270" s="80" t="s">
        <v>111</v>
      </c>
      <c r="F270" s="80"/>
      <c r="G270" s="72">
        <f>G271</f>
        <v>83</v>
      </c>
      <c r="K270"/>
    </row>
    <row r="271" spans="1:11" ht="15.75">
      <c r="A271" s="82" t="s">
        <v>150</v>
      </c>
      <c r="B271" s="83" t="s">
        <v>33</v>
      </c>
      <c r="C271" s="83" t="s">
        <v>17</v>
      </c>
      <c r="D271" s="83" t="s">
        <v>7</v>
      </c>
      <c r="E271" s="83" t="s">
        <v>125</v>
      </c>
      <c r="F271" s="83"/>
      <c r="G271" s="76">
        <f>G272</f>
        <v>83</v>
      </c>
      <c r="K271"/>
    </row>
    <row r="272" spans="1:11" ht="47.25">
      <c r="A272" s="82" t="s">
        <v>70</v>
      </c>
      <c r="B272" s="83" t="s">
        <v>33</v>
      </c>
      <c r="C272" s="83" t="s">
        <v>17</v>
      </c>
      <c r="D272" s="83" t="s">
        <v>7</v>
      </c>
      <c r="E272" s="83" t="s">
        <v>125</v>
      </c>
      <c r="F272" s="83" t="s">
        <v>65</v>
      </c>
      <c r="G272" s="76">
        <v>83</v>
      </c>
      <c r="K272"/>
    </row>
    <row r="273" spans="1:11" ht="15.75">
      <c r="A273" s="66" t="s">
        <v>192</v>
      </c>
      <c r="B273" s="67" t="s">
        <v>33</v>
      </c>
      <c r="C273" s="67" t="s">
        <v>16</v>
      </c>
      <c r="D273" s="67" t="s">
        <v>334</v>
      </c>
      <c r="E273" s="67"/>
      <c r="F273" s="67"/>
      <c r="G273" s="69">
        <f>G274</f>
        <v>1342.8</v>
      </c>
      <c r="K273"/>
    </row>
    <row r="274" spans="1:11" ht="31.5">
      <c r="A274" s="66" t="s">
        <v>193</v>
      </c>
      <c r="B274" s="67" t="s">
        <v>33</v>
      </c>
      <c r="C274" s="67" t="s">
        <v>16</v>
      </c>
      <c r="D274" s="67" t="s">
        <v>14</v>
      </c>
      <c r="E274" s="67"/>
      <c r="F274" s="67"/>
      <c r="G274" s="69">
        <f>G275</f>
        <v>1342.8</v>
      </c>
      <c r="K274"/>
    </row>
    <row r="275" spans="1:11" ht="63">
      <c r="A275" s="109" t="s">
        <v>458</v>
      </c>
      <c r="B275" s="71" t="s">
        <v>33</v>
      </c>
      <c r="C275" s="71" t="s">
        <v>16</v>
      </c>
      <c r="D275" s="71" t="s">
        <v>14</v>
      </c>
      <c r="E275" s="71" t="s">
        <v>194</v>
      </c>
      <c r="F275" s="71"/>
      <c r="G275" s="72">
        <f>G276</f>
        <v>1342.8</v>
      </c>
      <c r="K275"/>
    </row>
    <row r="276" spans="1:11" ht="78.75">
      <c r="A276" s="106" t="s">
        <v>196</v>
      </c>
      <c r="B276" s="74" t="s">
        <v>33</v>
      </c>
      <c r="C276" s="74" t="s">
        <v>16</v>
      </c>
      <c r="D276" s="74" t="s">
        <v>14</v>
      </c>
      <c r="E276" s="74" t="s">
        <v>195</v>
      </c>
      <c r="F276" s="74"/>
      <c r="G276" s="76">
        <f>G278</f>
        <v>1342.8</v>
      </c>
      <c r="K276"/>
    </row>
    <row r="277" spans="1:11" ht="47.25">
      <c r="A277" s="107" t="s">
        <v>309</v>
      </c>
      <c r="B277" s="74" t="s">
        <v>33</v>
      </c>
      <c r="C277" s="74" t="s">
        <v>16</v>
      </c>
      <c r="D277" s="74" t="s">
        <v>14</v>
      </c>
      <c r="E277" s="74" t="s">
        <v>197</v>
      </c>
      <c r="F277" s="74"/>
      <c r="G277" s="76">
        <f>G278</f>
        <v>1342.8</v>
      </c>
      <c r="K277"/>
    </row>
    <row r="278" spans="1:11" ht="207.75" customHeight="1">
      <c r="A278" s="103" t="s">
        <v>122</v>
      </c>
      <c r="B278" s="83" t="s">
        <v>33</v>
      </c>
      <c r="C278" s="83" t="s">
        <v>16</v>
      </c>
      <c r="D278" s="83" t="s">
        <v>14</v>
      </c>
      <c r="E278" s="83" t="s">
        <v>98</v>
      </c>
      <c r="F278" s="83"/>
      <c r="G278" s="76">
        <f>G279</f>
        <v>1342.8</v>
      </c>
      <c r="K278"/>
    </row>
    <row r="279" spans="1:11" ht="47.25">
      <c r="A279" s="82" t="s">
        <v>70</v>
      </c>
      <c r="B279" s="83" t="s">
        <v>33</v>
      </c>
      <c r="C279" s="83" t="s">
        <v>16</v>
      </c>
      <c r="D279" s="83" t="s">
        <v>14</v>
      </c>
      <c r="E279" s="83" t="s">
        <v>98</v>
      </c>
      <c r="F279" s="83" t="s">
        <v>65</v>
      </c>
      <c r="G279" s="76">
        <v>1342.8</v>
      </c>
      <c r="K279"/>
    </row>
    <row r="280" spans="1:11" ht="15.75">
      <c r="A280" s="66" t="s">
        <v>81</v>
      </c>
      <c r="B280" s="67" t="s">
        <v>33</v>
      </c>
      <c r="C280" s="67" t="s">
        <v>18</v>
      </c>
      <c r="D280" s="67" t="s">
        <v>334</v>
      </c>
      <c r="E280" s="68"/>
      <c r="F280" s="67"/>
      <c r="G280" s="69">
        <f>G281+G285</f>
        <v>1977.83</v>
      </c>
      <c r="K280"/>
    </row>
    <row r="281" spans="1:11" ht="15.75">
      <c r="A281" s="66" t="s">
        <v>82</v>
      </c>
      <c r="B281" s="67" t="s">
        <v>33</v>
      </c>
      <c r="C281" s="67" t="s">
        <v>18</v>
      </c>
      <c r="D281" s="67" t="s">
        <v>7</v>
      </c>
      <c r="E281" s="68"/>
      <c r="F281" s="67"/>
      <c r="G281" s="69">
        <f>G282</f>
        <v>173.63</v>
      </c>
      <c r="K281"/>
    </row>
    <row r="282" spans="1:8" s="9" customFormat="1" ht="31.5">
      <c r="A282" s="79" t="s">
        <v>85</v>
      </c>
      <c r="B282" s="80" t="s">
        <v>33</v>
      </c>
      <c r="C282" s="80" t="s">
        <v>18</v>
      </c>
      <c r="D282" s="80" t="s">
        <v>7</v>
      </c>
      <c r="E282" s="81" t="s">
        <v>111</v>
      </c>
      <c r="F282" s="80"/>
      <c r="G282" s="72">
        <f>G283</f>
        <v>173.63</v>
      </c>
      <c r="H282" s="28"/>
    </row>
    <row r="283" spans="1:11" ht="31.5">
      <c r="A283" s="73" t="s">
        <v>83</v>
      </c>
      <c r="B283" s="74" t="s">
        <v>33</v>
      </c>
      <c r="C283" s="74" t="s">
        <v>18</v>
      </c>
      <c r="D283" s="74" t="s">
        <v>7</v>
      </c>
      <c r="E283" s="74" t="s">
        <v>99</v>
      </c>
      <c r="F283" s="74"/>
      <c r="G283" s="76">
        <f>G284</f>
        <v>173.63</v>
      </c>
      <c r="K283"/>
    </row>
    <row r="284" spans="1:11" ht="31.5">
      <c r="A284" s="106" t="s">
        <v>75</v>
      </c>
      <c r="B284" s="74" t="s">
        <v>33</v>
      </c>
      <c r="C284" s="74" t="s">
        <v>18</v>
      </c>
      <c r="D284" s="74" t="s">
        <v>7</v>
      </c>
      <c r="E284" s="74" t="s">
        <v>99</v>
      </c>
      <c r="F284" s="74" t="s">
        <v>73</v>
      </c>
      <c r="G284" s="76">
        <v>173.63</v>
      </c>
      <c r="K284"/>
    </row>
    <row r="285" spans="1:11" ht="15.75">
      <c r="A285" s="66" t="s">
        <v>19</v>
      </c>
      <c r="B285" s="67" t="s">
        <v>33</v>
      </c>
      <c r="C285" s="67" t="s">
        <v>18</v>
      </c>
      <c r="D285" s="67" t="s">
        <v>9</v>
      </c>
      <c r="E285" s="98"/>
      <c r="F285" s="67"/>
      <c r="G285" s="72">
        <f>G286+G291</f>
        <v>1804.1999999999998</v>
      </c>
      <c r="K285"/>
    </row>
    <row r="286" spans="1:11" ht="47.25">
      <c r="A286" s="70" t="s">
        <v>437</v>
      </c>
      <c r="B286" s="71" t="s">
        <v>33</v>
      </c>
      <c r="C286" s="71" t="s">
        <v>18</v>
      </c>
      <c r="D286" s="71" t="s">
        <v>9</v>
      </c>
      <c r="E286" s="80" t="s">
        <v>245</v>
      </c>
      <c r="F286" s="80"/>
      <c r="G286" s="72">
        <f>G287</f>
        <v>38.1</v>
      </c>
      <c r="K286"/>
    </row>
    <row r="287" spans="1:11" ht="63">
      <c r="A287" s="73" t="s">
        <v>246</v>
      </c>
      <c r="B287" s="74" t="s">
        <v>33</v>
      </c>
      <c r="C287" s="74" t="s">
        <v>18</v>
      </c>
      <c r="D287" s="74" t="s">
        <v>9</v>
      </c>
      <c r="E287" s="83" t="s">
        <v>247</v>
      </c>
      <c r="F287" s="83"/>
      <c r="G287" s="76">
        <f>G288</f>
        <v>38.1</v>
      </c>
      <c r="K287"/>
    </row>
    <row r="288" spans="1:11" ht="63">
      <c r="A288" s="82" t="s">
        <v>310</v>
      </c>
      <c r="B288" s="74" t="s">
        <v>33</v>
      </c>
      <c r="C288" s="74" t="s">
        <v>18</v>
      </c>
      <c r="D288" s="74" t="s">
        <v>9</v>
      </c>
      <c r="E288" s="83" t="s">
        <v>248</v>
      </c>
      <c r="F288" s="83"/>
      <c r="G288" s="76">
        <f>G289</f>
        <v>38.1</v>
      </c>
      <c r="K288"/>
    </row>
    <row r="289" spans="1:11" ht="31.5">
      <c r="A289" s="73" t="s">
        <v>249</v>
      </c>
      <c r="B289" s="74" t="s">
        <v>33</v>
      </c>
      <c r="C289" s="74" t="s">
        <v>18</v>
      </c>
      <c r="D289" s="74" t="s">
        <v>9</v>
      </c>
      <c r="E289" s="83" t="s">
        <v>250</v>
      </c>
      <c r="F289" s="83"/>
      <c r="G289" s="76">
        <f>G290</f>
        <v>38.1</v>
      </c>
      <c r="K289"/>
    </row>
    <row r="290" spans="1:11" ht="15.75">
      <c r="A290" s="73" t="s">
        <v>71</v>
      </c>
      <c r="B290" s="74" t="s">
        <v>33</v>
      </c>
      <c r="C290" s="74" t="s">
        <v>18</v>
      </c>
      <c r="D290" s="74" t="s">
        <v>9</v>
      </c>
      <c r="E290" s="83" t="s">
        <v>250</v>
      </c>
      <c r="F290" s="83" t="s">
        <v>66</v>
      </c>
      <c r="G290" s="76">
        <v>38.1</v>
      </c>
      <c r="K290"/>
    </row>
    <row r="291" spans="1:11" ht="85.5">
      <c r="A291" s="156" t="s">
        <v>435</v>
      </c>
      <c r="B291" s="135" t="s">
        <v>33</v>
      </c>
      <c r="C291" s="135" t="s">
        <v>18</v>
      </c>
      <c r="D291" s="135" t="s">
        <v>9</v>
      </c>
      <c r="E291" s="147" t="s">
        <v>171</v>
      </c>
      <c r="F291" s="147"/>
      <c r="G291" s="138">
        <f>G292</f>
        <v>1766.1</v>
      </c>
      <c r="K291"/>
    </row>
    <row r="292" spans="1:11" ht="30">
      <c r="A292" s="157" t="s">
        <v>426</v>
      </c>
      <c r="B292" s="140" t="s">
        <v>33</v>
      </c>
      <c r="C292" s="140" t="s">
        <v>18</v>
      </c>
      <c r="D292" s="140" t="s">
        <v>9</v>
      </c>
      <c r="E292" s="145" t="s">
        <v>331</v>
      </c>
      <c r="F292" s="145"/>
      <c r="G292" s="142">
        <f>G293</f>
        <v>1766.1</v>
      </c>
      <c r="K292"/>
    </row>
    <row r="293" spans="1:11" ht="45">
      <c r="A293" s="157" t="s">
        <v>429</v>
      </c>
      <c r="B293" s="140" t="s">
        <v>33</v>
      </c>
      <c r="C293" s="140" t="s">
        <v>18</v>
      </c>
      <c r="D293" s="140" t="s">
        <v>9</v>
      </c>
      <c r="E293" s="145" t="s">
        <v>384</v>
      </c>
      <c r="F293" s="145"/>
      <c r="G293" s="142">
        <f>G294</f>
        <v>1766.1</v>
      </c>
      <c r="K293"/>
    </row>
    <row r="294" spans="1:11" ht="45">
      <c r="A294" s="157" t="s">
        <v>333</v>
      </c>
      <c r="B294" s="140" t="s">
        <v>33</v>
      </c>
      <c r="C294" s="140" t="s">
        <v>18</v>
      </c>
      <c r="D294" s="140" t="s">
        <v>9</v>
      </c>
      <c r="E294" s="145" t="s">
        <v>383</v>
      </c>
      <c r="F294" s="145"/>
      <c r="G294" s="142">
        <f>G295</f>
        <v>1766.1</v>
      </c>
      <c r="K294"/>
    </row>
    <row r="295" spans="1:11" ht="30">
      <c r="A295" s="158" t="s">
        <v>75</v>
      </c>
      <c r="B295" s="140" t="s">
        <v>33</v>
      </c>
      <c r="C295" s="140" t="s">
        <v>18</v>
      </c>
      <c r="D295" s="140" t="s">
        <v>9</v>
      </c>
      <c r="E295" s="145" t="s">
        <v>383</v>
      </c>
      <c r="F295" s="145" t="s">
        <v>73</v>
      </c>
      <c r="G295" s="142">
        <v>1766.1</v>
      </c>
      <c r="K295"/>
    </row>
    <row r="296" spans="1:11" ht="118.5" customHeight="1">
      <c r="A296" s="63" t="s">
        <v>284</v>
      </c>
      <c r="B296" s="64" t="s">
        <v>33</v>
      </c>
      <c r="C296" s="64"/>
      <c r="D296" s="64"/>
      <c r="E296" s="64"/>
      <c r="F296" s="64"/>
      <c r="G296" s="65">
        <f>G297</f>
        <v>31592.77</v>
      </c>
      <c r="K296"/>
    </row>
    <row r="297" spans="1:11" ht="15.75">
      <c r="A297" s="66" t="s">
        <v>22</v>
      </c>
      <c r="B297" s="67" t="s">
        <v>33</v>
      </c>
      <c r="C297" s="67" t="s">
        <v>7</v>
      </c>
      <c r="D297" s="67" t="s">
        <v>334</v>
      </c>
      <c r="E297" s="67"/>
      <c r="F297" s="67"/>
      <c r="G297" s="69">
        <f>G298</f>
        <v>31592.77</v>
      </c>
      <c r="K297"/>
    </row>
    <row r="298" spans="1:11" ht="31.5">
      <c r="A298" s="66" t="s">
        <v>6</v>
      </c>
      <c r="B298" s="67" t="s">
        <v>33</v>
      </c>
      <c r="C298" s="67" t="s">
        <v>7</v>
      </c>
      <c r="D298" s="67" t="s">
        <v>44</v>
      </c>
      <c r="E298" s="67"/>
      <c r="F298" s="67"/>
      <c r="G298" s="69">
        <f>G299</f>
        <v>31592.77</v>
      </c>
      <c r="K298"/>
    </row>
    <row r="299" spans="1:8" s="9" customFormat="1" ht="31.5">
      <c r="A299" s="79" t="s">
        <v>85</v>
      </c>
      <c r="B299" s="80" t="s">
        <v>33</v>
      </c>
      <c r="C299" s="80" t="s">
        <v>7</v>
      </c>
      <c r="D299" s="80" t="s">
        <v>44</v>
      </c>
      <c r="E299" s="81" t="s">
        <v>111</v>
      </c>
      <c r="F299" s="80"/>
      <c r="G299" s="72">
        <f>G300</f>
        <v>31592.77</v>
      </c>
      <c r="H299" s="28"/>
    </row>
    <row r="300" spans="1:11" ht="31.5">
      <c r="A300" s="82" t="s">
        <v>12</v>
      </c>
      <c r="B300" s="83" t="s">
        <v>33</v>
      </c>
      <c r="C300" s="83" t="s">
        <v>7</v>
      </c>
      <c r="D300" s="83" t="s">
        <v>44</v>
      </c>
      <c r="E300" s="83" t="s">
        <v>115</v>
      </c>
      <c r="F300" s="83"/>
      <c r="G300" s="76">
        <f>SUM(G301:G303)</f>
        <v>31592.77</v>
      </c>
      <c r="K300"/>
    </row>
    <row r="301" spans="1:11" ht="110.25">
      <c r="A301" s="82" t="s">
        <v>69</v>
      </c>
      <c r="B301" s="83" t="s">
        <v>33</v>
      </c>
      <c r="C301" s="83" t="s">
        <v>7</v>
      </c>
      <c r="D301" s="83" t="s">
        <v>44</v>
      </c>
      <c r="E301" s="83" t="s">
        <v>115</v>
      </c>
      <c r="F301" s="83" t="s">
        <v>64</v>
      </c>
      <c r="G301" s="76">
        <v>28323.38</v>
      </c>
      <c r="K301"/>
    </row>
    <row r="302" spans="1:11" ht="47.25">
      <c r="A302" s="82" t="s">
        <v>70</v>
      </c>
      <c r="B302" s="83" t="s">
        <v>33</v>
      </c>
      <c r="C302" s="83" t="s">
        <v>7</v>
      </c>
      <c r="D302" s="83" t="s">
        <v>44</v>
      </c>
      <c r="E302" s="83" t="s">
        <v>115</v>
      </c>
      <c r="F302" s="83" t="s">
        <v>65</v>
      </c>
      <c r="G302" s="76">
        <v>3172.35</v>
      </c>
      <c r="K302"/>
    </row>
    <row r="303" spans="1:11" ht="15.75">
      <c r="A303" s="82" t="s">
        <v>71</v>
      </c>
      <c r="B303" s="83" t="s">
        <v>33</v>
      </c>
      <c r="C303" s="83" t="s">
        <v>7</v>
      </c>
      <c r="D303" s="83" t="s">
        <v>44</v>
      </c>
      <c r="E303" s="83" t="s">
        <v>115</v>
      </c>
      <c r="F303" s="83" t="s">
        <v>66</v>
      </c>
      <c r="G303" s="76">
        <v>97.04</v>
      </c>
      <c r="K303"/>
    </row>
    <row r="304" spans="1:8" s="2" customFormat="1" ht="94.5">
      <c r="A304" s="63" t="s">
        <v>257</v>
      </c>
      <c r="B304" s="64" t="s">
        <v>256</v>
      </c>
      <c r="C304" s="64"/>
      <c r="D304" s="64"/>
      <c r="E304" s="64"/>
      <c r="F304" s="64"/>
      <c r="G304" s="65">
        <f>G305</f>
        <v>9211.220000000001</v>
      </c>
      <c r="H304" s="171"/>
    </row>
    <row r="305" spans="1:11" ht="15.75">
      <c r="A305" s="66" t="s">
        <v>22</v>
      </c>
      <c r="B305" s="67" t="s">
        <v>256</v>
      </c>
      <c r="C305" s="67" t="s">
        <v>7</v>
      </c>
      <c r="D305" s="67" t="s">
        <v>334</v>
      </c>
      <c r="E305" s="67"/>
      <c r="F305" s="67"/>
      <c r="G305" s="69">
        <f>G306</f>
        <v>9211.220000000001</v>
      </c>
      <c r="K305"/>
    </row>
    <row r="306" spans="1:11" ht="31.5">
      <c r="A306" s="66" t="s">
        <v>6</v>
      </c>
      <c r="B306" s="67" t="s">
        <v>256</v>
      </c>
      <c r="C306" s="67" t="s">
        <v>7</v>
      </c>
      <c r="D306" s="67" t="s">
        <v>44</v>
      </c>
      <c r="E306" s="67"/>
      <c r="F306" s="67"/>
      <c r="G306" s="69">
        <f>G307</f>
        <v>9211.220000000001</v>
      </c>
      <c r="K306"/>
    </row>
    <row r="307" spans="1:11" ht="31.5">
      <c r="A307" s="70" t="s">
        <v>85</v>
      </c>
      <c r="B307" s="71" t="s">
        <v>256</v>
      </c>
      <c r="C307" s="71" t="s">
        <v>7</v>
      </c>
      <c r="D307" s="71" t="s">
        <v>44</v>
      </c>
      <c r="E307" s="81" t="s">
        <v>111</v>
      </c>
      <c r="F307" s="80"/>
      <c r="G307" s="72">
        <f>G310+G308</f>
        <v>9211.220000000001</v>
      </c>
      <c r="K307"/>
    </row>
    <row r="308" spans="1:8" s="9" customFormat="1" ht="30">
      <c r="A308" s="143" t="s">
        <v>128</v>
      </c>
      <c r="B308" s="74" t="s">
        <v>256</v>
      </c>
      <c r="C308" s="74" t="s">
        <v>7</v>
      </c>
      <c r="D308" s="74" t="s">
        <v>44</v>
      </c>
      <c r="E308" s="84" t="s">
        <v>116</v>
      </c>
      <c r="F308" s="83"/>
      <c r="G308" s="76">
        <f>G309</f>
        <v>140.57</v>
      </c>
      <c r="H308" s="28"/>
    </row>
    <row r="309" spans="1:8" s="9" customFormat="1" ht="47.25">
      <c r="A309" s="82" t="s">
        <v>70</v>
      </c>
      <c r="B309" s="74" t="s">
        <v>256</v>
      </c>
      <c r="C309" s="74" t="s">
        <v>7</v>
      </c>
      <c r="D309" s="74" t="s">
        <v>44</v>
      </c>
      <c r="E309" s="84" t="s">
        <v>116</v>
      </c>
      <c r="F309" s="83" t="s">
        <v>65</v>
      </c>
      <c r="G309" s="76">
        <v>140.57</v>
      </c>
      <c r="H309" s="28"/>
    </row>
    <row r="310" spans="1:11" ht="31.5">
      <c r="A310" s="82" t="s">
        <v>12</v>
      </c>
      <c r="B310" s="74" t="s">
        <v>256</v>
      </c>
      <c r="C310" s="74" t="s">
        <v>7</v>
      </c>
      <c r="D310" s="74" t="s">
        <v>44</v>
      </c>
      <c r="E310" s="83" t="s">
        <v>115</v>
      </c>
      <c r="F310" s="83"/>
      <c r="G310" s="76">
        <f>G311+G312</f>
        <v>9070.650000000001</v>
      </c>
      <c r="K310"/>
    </row>
    <row r="311" spans="1:11" ht="110.25">
      <c r="A311" s="73" t="s">
        <v>69</v>
      </c>
      <c r="B311" s="83" t="s">
        <v>256</v>
      </c>
      <c r="C311" s="83" t="s">
        <v>7</v>
      </c>
      <c r="D311" s="83" t="s">
        <v>44</v>
      </c>
      <c r="E311" s="83" t="s">
        <v>115</v>
      </c>
      <c r="F311" s="83" t="s">
        <v>64</v>
      </c>
      <c r="G311" s="76">
        <v>8392.94</v>
      </c>
      <c r="K311"/>
    </row>
    <row r="312" spans="1:11" ht="47.25">
      <c r="A312" s="73" t="s">
        <v>70</v>
      </c>
      <c r="B312" s="83" t="s">
        <v>256</v>
      </c>
      <c r="C312" s="83" t="s">
        <v>7</v>
      </c>
      <c r="D312" s="83" t="s">
        <v>44</v>
      </c>
      <c r="E312" s="83" t="s">
        <v>115</v>
      </c>
      <c r="F312" s="83" t="s">
        <v>65</v>
      </c>
      <c r="G312" s="76">
        <v>677.71</v>
      </c>
      <c r="K312"/>
    </row>
    <row r="313" spans="1:11" ht="110.25">
      <c r="A313" s="63" t="s">
        <v>145</v>
      </c>
      <c r="B313" s="64" t="s">
        <v>36</v>
      </c>
      <c r="C313" s="86"/>
      <c r="D313" s="86"/>
      <c r="E313" s="86"/>
      <c r="F313" s="86"/>
      <c r="G313" s="65">
        <f>G314+G328</f>
        <v>10145.28</v>
      </c>
      <c r="K313"/>
    </row>
    <row r="314" spans="1:11" ht="15.75">
      <c r="A314" s="66" t="s">
        <v>22</v>
      </c>
      <c r="B314" s="67" t="s">
        <v>36</v>
      </c>
      <c r="C314" s="67" t="s">
        <v>7</v>
      </c>
      <c r="D314" s="67" t="s">
        <v>334</v>
      </c>
      <c r="E314" s="67"/>
      <c r="F314" s="67"/>
      <c r="G314" s="69">
        <f>G315</f>
        <v>9561.08</v>
      </c>
      <c r="K314"/>
    </row>
    <row r="315" spans="1:9" s="11" customFormat="1" ht="31.5">
      <c r="A315" s="66" t="s">
        <v>6</v>
      </c>
      <c r="B315" s="67" t="s">
        <v>36</v>
      </c>
      <c r="C315" s="67" t="s">
        <v>7</v>
      </c>
      <c r="D315" s="67" t="s">
        <v>44</v>
      </c>
      <c r="E315" s="68"/>
      <c r="F315" s="68"/>
      <c r="G315" s="69">
        <f>G316</f>
        <v>9561.08</v>
      </c>
      <c r="H315" s="26"/>
      <c r="I315"/>
    </row>
    <row r="316" spans="1:11" ht="31.5">
      <c r="A316" s="70" t="s">
        <v>85</v>
      </c>
      <c r="B316" s="71" t="s">
        <v>36</v>
      </c>
      <c r="C316" s="71" t="s">
        <v>7</v>
      </c>
      <c r="D316" s="71" t="s">
        <v>44</v>
      </c>
      <c r="E316" s="77" t="s">
        <v>111</v>
      </c>
      <c r="F316" s="77"/>
      <c r="G316" s="72">
        <f>G317+G321+G326+G323</f>
        <v>9561.08</v>
      </c>
      <c r="K316"/>
    </row>
    <row r="317" spans="1:11" ht="15.75">
      <c r="A317" s="73" t="s">
        <v>24</v>
      </c>
      <c r="B317" s="74" t="s">
        <v>36</v>
      </c>
      <c r="C317" s="74" t="s">
        <v>7</v>
      </c>
      <c r="D317" s="74" t="s">
        <v>44</v>
      </c>
      <c r="E317" s="75" t="s">
        <v>90</v>
      </c>
      <c r="F317" s="75"/>
      <c r="G317" s="76">
        <f>G318+G319+G320</f>
        <v>8436.02</v>
      </c>
      <c r="K317"/>
    </row>
    <row r="318" spans="1:11" ht="110.25">
      <c r="A318" s="73" t="s">
        <v>69</v>
      </c>
      <c r="B318" s="74" t="s">
        <v>36</v>
      </c>
      <c r="C318" s="74" t="s">
        <v>7</v>
      </c>
      <c r="D318" s="74" t="s">
        <v>44</v>
      </c>
      <c r="E318" s="75" t="s">
        <v>90</v>
      </c>
      <c r="F318" s="75" t="s">
        <v>64</v>
      </c>
      <c r="G318" s="76">
        <v>6939.87</v>
      </c>
      <c r="K318"/>
    </row>
    <row r="319" spans="1:11" ht="47.25">
      <c r="A319" s="73" t="s">
        <v>70</v>
      </c>
      <c r="B319" s="74" t="s">
        <v>36</v>
      </c>
      <c r="C319" s="74" t="s">
        <v>7</v>
      </c>
      <c r="D319" s="74" t="s">
        <v>44</v>
      </c>
      <c r="E319" s="75" t="s">
        <v>90</v>
      </c>
      <c r="F319" s="75" t="s">
        <v>65</v>
      </c>
      <c r="G319" s="76">
        <v>1492.48</v>
      </c>
      <c r="K319"/>
    </row>
    <row r="320" spans="1:11" ht="15.75">
      <c r="A320" s="73" t="s">
        <v>71</v>
      </c>
      <c r="B320" s="74" t="s">
        <v>36</v>
      </c>
      <c r="C320" s="74" t="s">
        <v>7</v>
      </c>
      <c r="D320" s="74" t="s">
        <v>44</v>
      </c>
      <c r="E320" s="75" t="s">
        <v>90</v>
      </c>
      <c r="F320" s="75" t="s">
        <v>66</v>
      </c>
      <c r="G320" s="76">
        <v>3.67</v>
      </c>
      <c r="K320"/>
    </row>
    <row r="321" spans="1:11" ht="31.5">
      <c r="A321" s="73" t="s">
        <v>54</v>
      </c>
      <c r="B321" s="74" t="s">
        <v>36</v>
      </c>
      <c r="C321" s="74" t="s">
        <v>7</v>
      </c>
      <c r="D321" s="74" t="s">
        <v>44</v>
      </c>
      <c r="E321" s="74" t="s">
        <v>91</v>
      </c>
      <c r="F321" s="74"/>
      <c r="G321" s="76">
        <f>G322</f>
        <v>100.64</v>
      </c>
      <c r="K321"/>
    </row>
    <row r="322" spans="1:11" ht="15.75">
      <c r="A322" s="73" t="s">
        <v>71</v>
      </c>
      <c r="B322" s="74" t="s">
        <v>36</v>
      </c>
      <c r="C322" s="74" t="s">
        <v>7</v>
      </c>
      <c r="D322" s="74" t="s">
        <v>44</v>
      </c>
      <c r="E322" s="74" t="s">
        <v>91</v>
      </c>
      <c r="F322" s="74" t="s">
        <v>66</v>
      </c>
      <c r="G322" s="76">
        <v>100.64</v>
      </c>
      <c r="K322"/>
    </row>
    <row r="323" spans="1:11" ht="30">
      <c r="A323" s="143" t="s">
        <v>128</v>
      </c>
      <c r="B323" s="140" t="s">
        <v>36</v>
      </c>
      <c r="C323" s="140" t="s">
        <v>7</v>
      </c>
      <c r="D323" s="140" t="s">
        <v>44</v>
      </c>
      <c r="E323" s="144" t="s">
        <v>116</v>
      </c>
      <c r="F323" s="145"/>
      <c r="G323" s="142">
        <f>G324+G325</f>
        <v>993.62</v>
      </c>
      <c r="K323"/>
    </row>
    <row r="324" spans="1:11" ht="30">
      <c r="A324" s="139" t="s">
        <v>70</v>
      </c>
      <c r="B324" s="140" t="s">
        <v>36</v>
      </c>
      <c r="C324" s="140" t="s">
        <v>7</v>
      </c>
      <c r="D324" s="140" t="s">
        <v>44</v>
      </c>
      <c r="E324" s="144" t="s">
        <v>116</v>
      </c>
      <c r="F324" s="145" t="s">
        <v>65</v>
      </c>
      <c r="G324" s="142">
        <v>440.1</v>
      </c>
      <c r="K324"/>
    </row>
    <row r="325" spans="1:11" ht="15">
      <c r="A325" s="139" t="s">
        <v>71</v>
      </c>
      <c r="B325" s="140" t="s">
        <v>36</v>
      </c>
      <c r="C325" s="140" t="s">
        <v>7</v>
      </c>
      <c r="D325" s="140" t="s">
        <v>44</v>
      </c>
      <c r="E325" s="144" t="s">
        <v>116</v>
      </c>
      <c r="F325" s="145" t="s">
        <v>66</v>
      </c>
      <c r="G325" s="142">
        <v>553.52</v>
      </c>
      <c r="K325"/>
    </row>
    <row r="326" spans="1:11" ht="78.75">
      <c r="A326" s="73" t="s">
        <v>138</v>
      </c>
      <c r="B326" s="74" t="s">
        <v>36</v>
      </c>
      <c r="C326" s="74" t="s">
        <v>7</v>
      </c>
      <c r="D326" s="74" t="s">
        <v>44</v>
      </c>
      <c r="E326" s="85" t="s">
        <v>137</v>
      </c>
      <c r="F326" s="75"/>
      <c r="G326" s="76">
        <f>G327</f>
        <v>30.8</v>
      </c>
      <c r="K326"/>
    </row>
    <row r="327" spans="1:11" ht="110.25">
      <c r="A327" s="73" t="s">
        <v>69</v>
      </c>
      <c r="B327" s="74" t="s">
        <v>36</v>
      </c>
      <c r="C327" s="74" t="s">
        <v>7</v>
      </c>
      <c r="D327" s="74" t="s">
        <v>44</v>
      </c>
      <c r="E327" s="85" t="s">
        <v>137</v>
      </c>
      <c r="F327" s="75" t="s">
        <v>64</v>
      </c>
      <c r="G327" s="76">
        <v>30.8</v>
      </c>
      <c r="K327"/>
    </row>
    <row r="328" spans="1:11" ht="14.25">
      <c r="A328" s="130" t="s">
        <v>60</v>
      </c>
      <c r="B328" s="131" t="s">
        <v>36</v>
      </c>
      <c r="C328" s="131" t="s">
        <v>8</v>
      </c>
      <c r="D328" s="131" t="s">
        <v>334</v>
      </c>
      <c r="E328" s="131"/>
      <c r="F328" s="132"/>
      <c r="G328" s="133">
        <f>G329</f>
        <v>584.2</v>
      </c>
      <c r="K328"/>
    </row>
    <row r="329" spans="1:11" ht="28.5">
      <c r="A329" s="130" t="s">
        <v>374</v>
      </c>
      <c r="B329" s="131" t="s">
        <v>36</v>
      </c>
      <c r="C329" s="131" t="s">
        <v>8</v>
      </c>
      <c r="D329" s="131" t="s">
        <v>353</v>
      </c>
      <c r="E329" s="131"/>
      <c r="F329" s="132"/>
      <c r="G329" s="133">
        <f>G330</f>
        <v>584.2</v>
      </c>
      <c r="K329"/>
    </row>
    <row r="330" spans="1:11" ht="28.5">
      <c r="A330" s="159" t="s">
        <v>85</v>
      </c>
      <c r="B330" s="147" t="s">
        <v>36</v>
      </c>
      <c r="C330" s="147" t="s">
        <v>8</v>
      </c>
      <c r="D330" s="147" t="s">
        <v>353</v>
      </c>
      <c r="E330" s="148" t="s">
        <v>111</v>
      </c>
      <c r="F330" s="148"/>
      <c r="G330" s="138">
        <f>G331</f>
        <v>584.2</v>
      </c>
      <c r="K330"/>
    </row>
    <row r="331" spans="1:11" ht="30">
      <c r="A331" s="160" t="s">
        <v>385</v>
      </c>
      <c r="B331" s="140" t="s">
        <v>36</v>
      </c>
      <c r="C331" s="161" t="s">
        <v>8</v>
      </c>
      <c r="D331" s="161" t="s">
        <v>353</v>
      </c>
      <c r="E331" s="162" t="s">
        <v>386</v>
      </c>
      <c r="F331" s="141"/>
      <c r="G331" s="163">
        <f>G332</f>
        <v>584.2</v>
      </c>
      <c r="K331"/>
    </row>
    <row r="332" spans="1:11" ht="30">
      <c r="A332" s="164" t="s">
        <v>70</v>
      </c>
      <c r="B332" s="140" t="s">
        <v>36</v>
      </c>
      <c r="C332" s="161" t="s">
        <v>8</v>
      </c>
      <c r="D332" s="161" t="s">
        <v>353</v>
      </c>
      <c r="E332" s="162" t="s">
        <v>386</v>
      </c>
      <c r="F332" s="141" t="s">
        <v>65</v>
      </c>
      <c r="G332" s="180">
        <v>584.2</v>
      </c>
      <c r="K332"/>
    </row>
    <row r="333" spans="1:11" ht="110.25">
      <c r="A333" s="63" t="s">
        <v>198</v>
      </c>
      <c r="B333" s="64" t="s">
        <v>51</v>
      </c>
      <c r="C333" s="86"/>
      <c r="D333" s="86"/>
      <c r="E333" s="111"/>
      <c r="F333" s="86"/>
      <c r="G333" s="65">
        <f>G334+G353+G434</f>
        <v>1518216.22</v>
      </c>
      <c r="H333" s="172"/>
      <c r="J333" s="8"/>
      <c r="K333"/>
    </row>
    <row r="334" spans="1:10" s="17" customFormat="1" ht="15.75">
      <c r="A334" s="66" t="s">
        <v>22</v>
      </c>
      <c r="B334" s="67" t="s">
        <v>51</v>
      </c>
      <c r="C334" s="67" t="s">
        <v>7</v>
      </c>
      <c r="D334" s="67" t="s">
        <v>334</v>
      </c>
      <c r="E334" s="98"/>
      <c r="F334" s="67"/>
      <c r="G334" s="69">
        <f>G335+G347</f>
        <v>4407.96</v>
      </c>
      <c r="H334" s="173"/>
      <c r="J334" s="18"/>
    </row>
    <row r="335" spans="1:11" ht="78.75">
      <c r="A335" s="66" t="s">
        <v>32</v>
      </c>
      <c r="B335" s="67" t="s">
        <v>51</v>
      </c>
      <c r="C335" s="67" t="s">
        <v>7</v>
      </c>
      <c r="D335" s="67" t="s">
        <v>8</v>
      </c>
      <c r="E335" s="98"/>
      <c r="F335" s="67"/>
      <c r="G335" s="69">
        <f>G336+G342</f>
        <v>4367.58</v>
      </c>
      <c r="H335" s="174"/>
      <c r="J335" s="8"/>
      <c r="K335"/>
    </row>
    <row r="336" spans="1:10" s="34" customFormat="1" ht="47.25">
      <c r="A336" s="109" t="s">
        <v>438</v>
      </c>
      <c r="B336" s="80" t="s">
        <v>51</v>
      </c>
      <c r="C336" s="80" t="s">
        <v>7</v>
      </c>
      <c r="D336" s="80" t="s">
        <v>8</v>
      </c>
      <c r="E336" s="112" t="s">
        <v>199</v>
      </c>
      <c r="F336" s="80"/>
      <c r="G336" s="72">
        <f>G337</f>
        <v>366.8</v>
      </c>
      <c r="H336" s="172"/>
      <c r="J336" s="35"/>
    </row>
    <row r="337" spans="1:10" s="10" customFormat="1" ht="63">
      <c r="A337" s="106" t="s">
        <v>200</v>
      </c>
      <c r="B337" s="83" t="s">
        <v>51</v>
      </c>
      <c r="C337" s="83" t="s">
        <v>7</v>
      </c>
      <c r="D337" s="83" t="s">
        <v>8</v>
      </c>
      <c r="E337" s="113" t="s">
        <v>201</v>
      </c>
      <c r="F337" s="83"/>
      <c r="G337" s="76">
        <f>G338</f>
        <v>366.8</v>
      </c>
      <c r="H337" s="174"/>
      <c r="J337" s="14"/>
    </row>
    <row r="338" spans="1:10" s="10" customFormat="1" ht="47.25">
      <c r="A338" s="114" t="s">
        <v>303</v>
      </c>
      <c r="B338" s="83" t="s">
        <v>51</v>
      </c>
      <c r="C338" s="83" t="s">
        <v>7</v>
      </c>
      <c r="D338" s="83" t="s">
        <v>8</v>
      </c>
      <c r="E338" s="113" t="s">
        <v>202</v>
      </c>
      <c r="F338" s="83"/>
      <c r="G338" s="76">
        <f>G339</f>
        <v>366.8</v>
      </c>
      <c r="H338" s="174"/>
      <c r="J338" s="14"/>
    </row>
    <row r="339" spans="1:10" s="11" customFormat="1" ht="31.5">
      <c r="A339" s="106" t="s">
        <v>47</v>
      </c>
      <c r="B339" s="74" t="s">
        <v>51</v>
      </c>
      <c r="C339" s="74" t="s">
        <v>7</v>
      </c>
      <c r="D339" s="74" t="s">
        <v>8</v>
      </c>
      <c r="E339" s="115" t="s">
        <v>127</v>
      </c>
      <c r="F339" s="74"/>
      <c r="G339" s="76">
        <f>G340+G341</f>
        <v>366.8</v>
      </c>
      <c r="H339" s="174"/>
      <c r="J339" s="13"/>
    </row>
    <row r="340" spans="1:10" s="11" customFormat="1" ht="110.25">
      <c r="A340" s="73" t="s">
        <v>69</v>
      </c>
      <c r="B340" s="74" t="s">
        <v>51</v>
      </c>
      <c r="C340" s="74" t="s">
        <v>7</v>
      </c>
      <c r="D340" s="74" t="s">
        <v>8</v>
      </c>
      <c r="E340" s="115" t="s">
        <v>127</v>
      </c>
      <c r="F340" s="74" t="s">
        <v>64</v>
      </c>
      <c r="G340" s="76">
        <v>263.66</v>
      </c>
      <c r="H340" s="174"/>
      <c r="J340" s="13"/>
    </row>
    <row r="341" spans="1:10" s="11" customFormat="1" ht="47.25">
      <c r="A341" s="73" t="s">
        <v>70</v>
      </c>
      <c r="B341" s="74" t="s">
        <v>51</v>
      </c>
      <c r="C341" s="74" t="s">
        <v>7</v>
      </c>
      <c r="D341" s="74" t="s">
        <v>8</v>
      </c>
      <c r="E341" s="115" t="s">
        <v>127</v>
      </c>
      <c r="F341" s="74" t="s">
        <v>65</v>
      </c>
      <c r="G341" s="76">
        <v>103.14</v>
      </c>
      <c r="H341" s="174"/>
      <c r="J341" s="13"/>
    </row>
    <row r="342" spans="1:11" ht="31.5">
      <c r="A342" s="70" t="s">
        <v>85</v>
      </c>
      <c r="B342" s="71" t="s">
        <v>51</v>
      </c>
      <c r="C342" s="71" t="s">
        <v>7</v>
      </c>
      <c r="D342" s="71" t="s">
        <v>8</v>
      </c>
      <c r="E342" s="116" t="s">
        <v>111</v>
      </c>
      <c r="F342" s="71"/>
      <c r="G342" s="72">
        <f>G343</f>
        <v>4000.7799999999997</v>
      </c>
      <c r="H342" s="174"/>
      <c r="J342" s="8"/>
      <c r="K342"/>
    </row>
    <row r="343" spans="1:11" ht="15.75">
      <c r="A343" s="73" t="s">
        <v>24</v>
      </c>
      <c r="B343" s="74" t="s">
        <v>51</v>
      </c>
      <c r="C343" s="74" t="s">
        <v>7</v>
      </c>
      <c r="D343" s="74" t="s">
        <v>8</v>
      </c>
      <c r="E343" s="117" t="s">
        <v>90</v>
      </c>
      <c r="F343" s="74"/>
      <c r="G343" s="76">
        <f>G344+G345+G346</f>
        <v>4000.7799999999997</v>
      </c>
      <c r="H343" s="174"/>
      <c r="J343" s="8"/>
      <c r="K343"/>
    </row>
    <row r="344" spans="1:11" ht="110.25">
      <c r="A344" s="73" t="s">
        <v>69</v>
      </c>
      <c r="B344" s="74" t="s">
        <v>51</v>
      </c>
      <c r="C344" s="74" t="s">
        <v>7</v>
      </c>
      <c r="D344" s="74" t="s">
        <v>8</v>
      </c>
      <c r="E344" s="117" t="s">
        <v>90</v>
      </c>
      <c r="F344" s="74" t="s">
        <v>64</v>
      </c>
      <c r="G344" s="76">
        <v>3577.1</v>
      </c>
      <c r="H344" s="174"/>
      <c r="J344" s="8"/>
      <c r="K344"/>
    </row>
    <row r="345" spans="1:11" ht="47.25">
      <c r="A345" s="73" t="s">
        <v>70</v>
      </c>
      <c r="B345" s="74" t="s">
        <v>51</v>
      </c>
      <c r="C345" s="74" t="s">
        <v>7</v>
      </c>
      <c r="D345" s="74" t="s">
        <v>8</v>
      </c>
      <c r="E345" s="117" t="s">
        <v>90</v>
      </c>
      <c r="F345" s="74" t="s">
        <v>65</v>
      </c>
      <c r="G345" s="76">
        <v>423.68</v>
      </c>
      <c r="H345" s="174"/>
      <c r="J345" s="8"/>
      <c r="K345"/>
    </row>
    <row r="346" spans="1:11" ht="15.75">
      <c r="A346" s="73" t="s">
        <v>71</v>
      </c>
      <c r="B346" s="74" t="s">
        <v>51</v>
      </c>
      <c r="C346" s="74" t="s">
        <v>7</v>
      </c>
      <c r="D346" s="74" t="s">
        <v>8</v>
      </c>
      <c r="E346" s="117" t="s">
        <v>90</v>
      </c>
      <c r="F346" s="74" t="s">
        <v>66</v>
      </c>
      <c r="G346" s="76"/>
      <c r="H346" s="174"/>
      <c r="J346" s="8"/>
      <c r="K346"/>
    </row>
    <row r="347" spans="1:11" ht="31.5">
      <c r="A347" s="66" t="s">
        <v>6</v>
      </c>
      <c r="B347" s="67" t="s">
        <v>51</v>
      </c>
      <c r="C347" s="67" t="s">
        <v>7</v>
      </c>
      <c r="D347" s="67" t="s">
        <v>44</v>
      </c>
      <c r="E347" s="98"/>
      <c r="F347" s="67"/>
      <c r="G347" s="69">
        <f>G348</f>
        <v>40.379999999999995</v>
      </c>
      <c r="H347" s="174"/>
      <c r="J347" s="8"/>
      <c r="K347"/>
    </row>
    <row r="348" spans="1:11" ht="31.5">
      <c r="A348" s="99" t="s">
        <v>85</v>
      </c>
      <c r="B348" s="100">
        <v>944</v>
      </c>
      <c r="C348" s="71" t="s">
        <v>7</v>
      </c>
      <c r="D348" s="71" t="s">
        <v>44</v>
      </c>
      <c r="E348" s="101" t="s">
        <v>111</v>
      </c>
      <c r="F348" s="71"/>
      <c r="G348" s="72">
        <f>G349+G351</f>
        <v>40.379999999999995</v>
      </c>
      <c r="H348" s="174"/>
      <c r="J348" s="8"/>
      <c r="K348"/>
    </row>
    <row r="349" spans="1:11" ht="15.75">
      <c r="A349" s="73" t="s">
        <v>6</v>
      </c>
      <c r="B349" s="74" t="s">
        <v>51</v>
      </c>
      <c r="C349" s="74" t="s">
        <v>7</v>
      </c>
      <c r="D349" s="74" t="s">
        <v>44</v>
      </c>
      <c r="E349" s="118" t="s">
        <v>116</v>
      </c>
      <c r="F349" s="74"/>
      <c r="G349" s="76">
        <f>G350</f>
        <v>32.98</v>
      </c>
      <c r="H349" s="30"/>
      <c r="J349" s="8"/>
      <c r="K349"/>
    </row>
    <row r="350" spans="1:11" ht="47.25">
      <c r="A350" s="73" t="s">
        <v>70</v>
      </c>
      <c r="B350" s="74" t="s">
        <v>51</v>
      </c>
      <c r="C350" s="74" t="s">
        <v>7</v>
      </c>
      <c r="D350" s="74" t="s">
        <v>44</v>
      </c>
      <c r="E350" s="118" t="s">
        <v>116</v>
      </c>
      <c r="F350" s="74" t="s">
        <v>65</v>
      </c>
      <c r="G350" s="76">
        <v>32.98</v>
      </c>
      <c r="H350" s="30"/>
      <c r="J350" s="8"/>
      <c r="K350"/>
    </row>
    <row r="351" spans="1:11" ht="31.5">
      <c r="A351" s="73" t="s">
        <v>350</v>
      </c>
      <c r="B351" s="74" t="s">
        <v>51</v>
      </c>
      <c r="C351" s="74" t="s">
        <v>7</v>
      </c>
      <c r="D351" s="74" t="s">
        <v>44</v>
      </c>
      <c r="E351" s="118" t="s">
        <v>349</v>
      </c>
      <c r="F351" s="74"/>
      <c r="G351" s="76">
        <f>G352</f>
        <v>7.4</v>
      </c>
      <c r="H351" s="30"/>
      <c r="J351" s="8"/>
      <c r="K351"/>
    </row>
    <row r="352" spans="1:11" ht="47.25">
      <c r="A352" s="73" t="s">
        <v>70</v>
      </c>
      <c r="B352" s="74" t="s">
        <v>51</v>
      </c>
      <c r="C352" s="74" t="s">
        <v>7</v>
      </c>
      <c r="D352" s="74" t="s">
        <v>44</v>
      </c>
      <c r="E352" s="118" t="s">
        <v>349</v>
      </c>
      <c r="F352" s="74" t="s">
        <v>65</v>
      </c>
      <c r="G352" s="76">
        <v>7.4</v>
      </c>
      <c r="H352" s="30"/>
      <c r="J352" s="8"/>
      <c r="K352"/>
    </row>
    <row r="353" spans="1:10" s="15" customFormat="1" ht="15.75">
      <c r="A353" s="66" t="s">
        <v>20</v>
      </c>
      <c r="B353" s="67" t="s">
        <v>51</v>
      </c>
      <c r="C353" s="67" t="s">
        <v>14</v>
      </c>
      <c r="D353" s="67" t="s">
        <v>334</v>
      </c>
      <c r="E353" s="98"/>
      <c r="F353" s="67"/>
      <c r="G353" s="69">
        <f>G354+G370+G392+G413+G403</f>
        <v>1458925.96</v>
      </c>
      <c r="H353" s="30"/>
      <c r="J353" s="16"/>
    </row>
    <row r="354" spans="1:10" s="20" customFormat="1" ht="15.75">
      <c r="A354" s="66" t="s">
        <v>11</v>
      </c>
      <c r="B354" s="67" t="s">
        <v>51</v>
      </c>
      <c r="C354" s="67" t="s">
        <v>14</v>
      </c>
      <c r="D354" s="67" t="s">
        <v>7</v>
      </c>
      <c r="E354" s="98"/>
      <c r="F354" s="67"/>
      <c r="G354" s="69">
        <f>G355+G365</f>
        <v>551973.99</v>
      </c>
      <c r="H354" s="175"/>
      <c r="J354" s="21"/>
    </row>
    <row r="355" spans="1:10" s="2" customFormat="1" ht="63">
      <c r="A355" s="70" t="s">
        <v>275</v>
      </c>
      <c r="B355" s="71" t="s">
        <v>51</v>
      </c>
      <c r="C355" s="71" t="s">
        <v>14</v>
      </c>
      <c r="D355" s="71" t="s">
        <v>7</v>
      </c>
      <c r="E355" s="101" t="s">
        <v>199</v>
      </c>
      <c r="F355" s="71"/>
      <c r="G355" s="72">
        <f>G356</f>
        <v>551543.97</v>
      </c>
      <c r="H355" s="175"/>
      <c r="J355" s="33"/>
    </row>
    <row r="356" spans="1:10" s="9" customFormat="1" ht="63">
      <c r="A356" s="82" t="s">
        <v>271</v>
      </c>
      <c r="B356" s="74" t="s">
        <v>51</v>
      </c>
      <c r="C356" s="74" t="s">
        <v>14</v>
      </c>
      <c r="D356" s="74" t="s">
        <v>7</v>
      </c>
      <c r="E356" s="118" t="s">
        <v>203</v>
      </c>
      <c r="F356" s="74"/>
      <c r="G356" s="76">
        <f>G357+G360</f>
        <v>551543.97</v>
      </c>
      <c r="H356" s="30"/>
      <c r="J356" s="19"/>
    </row>
    <row r="357" spans="1:11" ht="63">
      <c r="A357" s="107" t="s">
        <v>311</v>
      </c>
      <c r="B357" s="83" t="s">
        <v>51</v>
      </c>
      <c r="C357" s="83" t="s">
        <v>14</v>
      </c>
      <c r="D357" s="83" t="s">
        <v>7</v>
      </c>
      <c r="E357" s="119" t="s">
        <v>204</v>
      </c>
      <c r="F357" s="83"/>
      <c r="G357" s="76">
        <f>G358</f>
        <v>159668.2</v>
      </c>
      <c r="H357" s="30"/>
      <c r="J357" s="8"/>
      <c r="K357"/>
    </row>
    <row r="358" spans="1:11" ht="94.5">
      <c r="A358" s="107" t="s">
        <v>205</v>
      </c>
      <c r="B358" s="83" t="s">
        <v>51</v>
      </c>
      <c r="C358" s="83" t="s">
        <v>14</v>
      </c>
      <c r="D358" s="83" t="s">
        <v>7</v>
      </c>
      <c r="E358" s="119" t="s">
        <v>101</v>
      </c>
      <c r="F358" s="83"/>
      <c r="G358" s="76">
        <f>G359</f>
        <v>159668.2</v>
      </c>
      <c r="H358" s="30"/>
      <c r="J358" s="8"/>
      <c r="K358"/>
    </row>
    <row r="359" spans="1:11" ht="47.25">
      <c r="A359" s="82" t="s">
        <v>68</v>
      </c>
      <c r="B359" s="83" t="s">
        <v>51</v>
      </c>
      <c r="C359" s="83" t="s">
        <v>14</v>
      </c>
      <c r="D359" s="83" t="s">
        <v>7</v>
      </c>
      <c r="E359" s="119" t="s">
        <v>101</v>
      </c>
      <c r="F359" s="83" t="s">
        <v>67</v>
      </c>
      <c r="G359" s="76">
        <v>159668.2</v>
      </c>
      <c r="H359" s="30"/>
      <c r="J359" s="8"/>
      <c r="K359"/>
    </row>
    <row r="360" spans="1:11" ht="31.5">
      <c r="A360" s="120" t="s">
        <v>207</v>
      </c>
      <c r="B360" s="83" t="s">
        <v>51</v>
      </c>
      <c r="C360" s="83" t="s">
        <v>14</v>
      </c>
      <c r="D360" s="83" t="s">
        <v>7</v>
      </c>
      <c r="E360" s="119" t="s">
        <v>206</v>
      </c>
      <c r="F360" s="83"/>
      <c r="G360" s="76">
        <f>G361+G363</f>
        <v>391875.77</v>
      </c>
      <c r="H360" s="30"/>
      <c r="J360" s="8"/>
      <c r="K360" s="3"/>
    </row>
    <row r="361" spans="1:11" ht="31.5">
      <c r="A361" s="82" t="s">
        <v>208</v>
      </c>
      <c r="B361" s="83" t="s">
        <v>51</v>
      </c>
      <c r="C361" s="83" t="s">
        <v>14</v>
      </c>
      <c r="D361" s="83" t="s">
        <v>7</v>
      </c>
      <c r="E361" s="119" t="s">
        <v>100</v>
      </c>
      <c r="F361" s="83"/>
      <c r="G361" s="76">
        <f>G362</f>
        <v>156642.72</v>
      </c>
      <c r="H361" s="30"/>
      <c r="J361" s="8"/>
      <c r="K361"/>
    </row>
    <row r="362" spans="1:11" ht="47.25">
      <c r="A362" s="82" t="s">
        <v>68</v>
      </c>
      <c r="B362" s="83" t="s">
        <v>51</v>
      </c>
      <c r="C362" s="83" t="s">
        <v>14</v>
      </c>
      <c r="D362" s="83" t="s">
        <v>7</v>
      </c>
      <c r="E362" s="119" t="s">
        <v>100</v>
      </c>
      <c r="F362" s="83" t="s">
        <v>67</v>
      </c>
      <c r="G362" s="76">
        <v>156642.72</v>
      </c>
      <c r="H362" s="31"/>
      <c r="J362" s="8"/>
      <c r="K362"/>
    </row>
    <row r="363" spans="1:11" ht="242.25" customHeight="1">
      <c r="A363" s="121" t="s">
        <v>84</v>
      </c>
      <c r="B363" s="83" t="s">
        <v>51</v>
      </c>
      <c r="C363" s="83" t="s">
        <v>14</v>
      </c>
      <c r="D363" s="83" t="s">
        <v>7</v>
      </c>
      <c r="E363" s="119" t="s">
        <v>287</v>
      </c>
      <c r="F363" s="83"/>
      <c r="G363" s="76">
        <f>G364</f>
        <v>235233.05</v>
      </c>
      <c r="H363" s="31"/>
      <c r="J363" s="8"/>
      <c r="K363"/>
    </row>
    <row r="364" spans="1:12" ht="47.25">
      <c r="A364" s="82" t="s">
        <v>68</v>
      </c>
      <c r="B364" s="83" t="s">
        <v>51</v>
      </c>
      <c r="C364" s="83" t="s">
        <v>14</v>
      </c>
      <c r="D364" s="83" t="s">
        <v>7</v>
      </c>
      <c r="E364" s="119" t="s">
        <v>287</v>
      </c>
      <c r="F364" s="83" t="s">
        <v>67</v>
      </c>
      <c r="G364" s="76">
        <v>235233.05</v>
      </c>
      <c r="H364" s="31"/>
      <c r="J364" s="8"/>
      <c r="L364" s="129"/>
    </row>
    <row r="365" spans="1:12" ht="42.75">
      <c r="A365" s="156" t="s">
        <v>438</v>
      </c>
      <c r="B365" s="135" t="s">
        <v>51</v>
      </c>
      <c r="C365" s="135" t="s">
        <v>14</v>
      </c>
      <c r="D365" s="135" t="s">
        <v>7</v>
      </c>
      <c r="E365" s="165" t="s">
        <v>199</v>
      </c>
      <c r="F365" s="135"/>
      <c r="G365" s="138">
        <f>G366</f>
        <v>430.02</v>
      </c>
      <c r="H365" s="31"/>
      <c r="J365" s="8"/>
      <c r="L365" s="129"/>
    </row>
    <row r="366" spans="1:12" ht="60">
      <c r="A366" s="157" t="s">
        <v>387</v>
      </c>
      <c r="B366" s="140" t="s">
        <v>51</v>
      </c>
      <c r="C366" s="140" t="s">
        <v>14</v>
      </c>
      <c r="D366" s="140" t="s">
        <v>7</v>
      </c>
      <c r="E366" s="166" t="s">
        <v>203</v>
      </c>
      <c r="F366" s="140"/>
      <c r="G366" s="142">
        <f>G367</f>
        <v>430.02</v>
      </c>
      <c r="H366" s="31"/>
      <c r="J366" s="8"/>
      <c r="L366" s="129"/>
    </row>
    <row r="367" spans="1:12" ht="60">
      <c r="A367" s="157" t="s">
        <v>388</v>
      </c>
      <c r="B367" s="140" t="s">
        <v>51</v>
      </c>
      <c r="C367" s="140" t="s">
        <v>14</v>
      </c>
      <c r="D367" s="140" t="s">
        <v>7</v>
      </c>
      <c r="E367" s="166" t="s">
        <v>389</v>
      </c>
      <c r="F367" s="140"/>
      <c r="G367" s="142">
        <f>G368</f>
        <v>430.02</v>
      </c>
      <c r="H367" s="31"/>
      <c r="J367" s="8"/>
      <c r="L367" s="129"/>
    </row>
    <row r="368" spans="1:12" ht="45">
      <c r="A368" s="157" t="s">
        <v>390</v>
      </c>
      <c r="B368" s="140" t="s">
        <v>51</v>
      </c>
      <c r="C368" s="140" t="s">
        <v>14</v>
      </c>
      <c r="D368" s="140" t="s">
        <v>7</v>
      </c>
      <c r="E368" s="166" t="s">
        <v>391</v>
      </c>
      <c r="F368" s="140"/>
      <c r="G368" s="142">
        <f>G369</f>
        <v>430.02</v>
      </c>
      <c r="H368" s="31"/>
      <c r="J368" s="8"/>
      <c r="L368" s="129"/>
    </row>
    <row r="369" spans="1:12" ht="45">
      <c r="A369" s="139" t="s">
        <v>68</v>
      </c>
      <c r="B369" s="140" t="s">
        <v>51</v>
      </c>
      <c r="C369" s="140" t="s">
        <v>14</v>
      </c>
      <c r="D369" s="140" t="s">
        <v>7</v>
      </c>
      <c r="E369" s="166" t="s">
        <v>391</v>
      </c>
      <c r="F369" s="140" t="s">
        <v>67</v>
      </c>
      <c r="G369" s="142">
        <v>430.02</v>
      </c>
      <c r="H369" s="31"/>
      <c r="J369" s="8"/>
      <c r="L369" s="129"/>
    </row>
    <row r="370" spans="1:11" ht="15.75">
      <c r="A370" s="96" t="s">
        <v>13</v>
      </c>
      <c r="B370" s="97">
        <v>944</v>
      </c>
      <c r="C370" s="67" t="s">
        <v>14</v>
      </c>
      <c r="D370" s="67" t="s">
        <v>10</v>
      </c>
      <c r="E370" s="98"/>
      <c r="F370" s="67"/>
      <c r="G370" s="72">
        <f>G371+G381</f>
        <v>833895.81</v>
      </c>
      <c r="H370" s="30"/>
      <c r="J370" s="8"/>
      <c r="K370"/>
    </row>
    <row r="371" spans="1:10" s="2" customFormat="1" ht="63">
      <c r="A371" s="70" t="s">
        <v>275</v>
      </c>
      <c r="B371" s="100">
        <v>944</v>
      </c>
      <c r="C371" s="71" t="s">
        <v>14</v>
      </c>
      <c r="D371" s="71" t="s">
        <v>10</v>
      </c>
      <c r="E371" s="101" t="s">
        <v>199</v>
      </c>
      <c r="F371" s="71"/>
      <c r="G371" s="72">
        <f>G372</f>
        <v>755501.77</v>
      </c>
      <c r="H371" s="175"/>
      <c r="J371" s="33"/>
    </row>
    <row r="372" spans="1:11" ht="63">
      <c r="A372" s="82" t="s">
        <v>272</v>
      </c>
      <c r="B372" s="122">
        <v>944</v>
      </c>
      <c r="C372" s="74" t="s">
        <v>14</v>
      </c>
      <c r="D372" s="74" t="s">
        <v>10</v>
      </c>
      <c r="E372" s="118" t="s">
        <v>201</v>
      </c>
      <c r="F372" s="74"/>
      <c r="G372" s="76">
        <f>G373+G376+G379</f>
        <v>755501.77</v>
      </c>
      <c r="H372" s="31"/>
      <c r="J372" s="8"/>
      <c r="K372"/>
    </row>
    <row r="373" spans="1:11" ht="47.25">
      <c r="A373" s="82" t="s">
        <v>304</v>
      </c>
      <c r="B373" s="83" t="s">
        <v>51</v>
      </c>
      <c r="C373" s="83" t="s">
        <v>14</v>
      </c>
      <c r="D373" s="83" t="s">
        <v>10</v>
      </c>
      <c r="E373" s="119" t="s">
        <v>209</v>
      </c>
      <c r="F373" s="83"/>
      <c r="G373" s="76">
        <f>G374</f>
        <v>240849.22</v>
      </c>
      <c r="H373" s="30"/>
      <c r="J373" s="8"/>
      <c r="K373"/>
    </row>
    <row r="374" spans="1:11" ht="47.25">
      <c r="A374" s="82" t="s">
        <v>210</v>
      </c>
      <c r="B374" s="83" t="s">
        <v>51</v>
      </c>
      <c r="C374" s="83" t="s">
        <v>14</v>
      </c>
      <c r="D374" s="83" t="s">
        <v>10</v>
      </c>
      <c r="E374" s="119" t="s">
        <v>102</v>
      </c>
      <c r="F374" s="83"/>
      <c r="G374" s="76">
        <f>G375</f>
        <v>240849.22</v>
      </c>
      <c r="H374" s="30"/>
      <c r="J374" s="8"/>
      <c r="K374" s="3"/>
    </row>
    <row r="375" spans="1:11" ht="47.25">
      <c r="A375" s="82" t="s">
        <v>68</v>
      </c>
      <c r="B375" s="83" t="s">
        <v>51</v>
      </c>
      <c r="C375" s="83" t="s">
        <v>14</v>
      </c>
      <c r="D375" s="83" t="s">
        <v>10</v>
      </c>
      <c r="E375" s="119" t="s">
        <v>102</v>
      </c>
      <c r="F375" s="83" t="s">
        <v>67</v>
      </c>
      <c r="G375" s="76">
        <v>240849.22</v>
      </c>
      <c r="H375" s="31"/>
      <c r="J375" s="8"/>
      <c r="K375"/>
    </row>
    <row r="376" spans="1:11" ht="47.25">
      <c r="A376" s="107" t="s">
        <v>312</v>
      </c>
      <c r="B376" s="83" t="s">
        <v>51</v>
      </c>
      <c r="C376" s="83" t="s">
        <v>14</v>
      </c>
      <c r="D376" s="83" t="s">
        <v>10</v>
      </c>
      <c r="E376" s="119" t="s">
        <v>202</v>
      </c>
      <c r="F376" s="83"/>
      <c r="G376" s="76">
        <f>G377</f>
        <v>369716.3</v>
      </c>
      <c r="H376" s="31"/>
      <c r="J376" s="8"/>
      <c r="K376"/>
    </row>
    <row r="377" spans="1:11" ht="157.5">
      <c r="A377" s="107" t="s">
        <v>211</v>
      </c>
      <c r="B377" s="83" t="s">
        <v>51</v>
      </c>
      <c r="C377" s="83" t="s">
        <v>14</v>
      </c>
      <c r="D377" s="83" t="s">
        <v>10</v>
      </c>
      <c r="E377" s="119" t="s">
        <v>103</v>
      </c>
      <c r="F377" s="83"/>
      <c r="G377" s="76">
        <f>G378</f>
        <v>369716.3</v>
      </c>
      <c r="H377" s="31"/>
      <c r="J377" s="8"/>
      <c r="K377"/>
    </row>
    <row r="378" spans="1:11" ht="47.25">
      <c r="A378" s="73" t="s">
        <v>68</v>
      </c>
      <c r="B378" s="74" t="s">
        <v>51</v>
      </c>
      <c r="C378" s="74" t="s">
        <v>14</v>
      </c>
      <c r="D378" s="74" t="s">
        <v>10</v>
      </c>
      <c r="E378" s="115" t="s">
        <v>103</v>
      </c>
      <c r="F378" s="74" t="s">
        <v>67</v>
      </c>
      <c r="G378" s="76">
        <v>369716.3</v>
      </c>
      <c r="H378" s="31"/>
      <c r="J378" s="8"/>
      <c r="K378"/>
    </row>
    <row r="379" spans="1:11" ht="248.25" customHeight="1">
      <c r="A379" s="93" t="s">
        <v>84</v>
      </c>
      <c r="B379" s="74" t="s">
        <v>51</v>
      </c>
      <c r="C379" s="74" t="s">
        <v>14</v>
      </c>
      <c r="D379" s="74" t="s">
        <v>10</v>
      </c>
      <c r="E379" s="118" t="s">
        <v>251</v>
      </c>
      <c r="F379" s="74"/>
      <c r="G379" s="76">
        <f>G380</f>
        <v>144936.25</v>
      </c>
      <c r="H379" s="30"/>
      <c r="J379" s="8"/>
      <c r="K379"/>
    </row>
    <row r="380" spans="1:12" ht="47.25">
      <c r="A380" s="73" t="s">
        <v>68</v>
      </c>
      <c r="B380" s="74" t="s">
        <v>51</v>
      </c>
      <c r="C380" s="74" t="s">
        <v>14</v>
      </c>
      <c r="D380" s="74" t="s">
        <v>10</v>
      </c>
      <c r="E380" s="118" t="s">
        <v>251</v>
      </c>
      <c r="F380" s="74" t="s">
        <v>67</v>
      </c>
      <c r="G380" s="76">
        <v>144936.25</v>
      </c>
      <c r="H380" s="31"/>
      <c r="J380" s="8"/>
      <c r="L380" s="129"/>
    </row>
    <row r="381" spans="1:11" ht="47.25">
      <c r="A381" s="123" t="s">
        <v>438</v>
      </c>
      <c r="B381" s="71" t="s">
        <v>51</v>
      </c>
      <c r="C381" s="71" t="s">
        <v>14</v>
      </c>
      <c r="D381" s="71" t="s">
        <v>10</v>
      </c>
      <c r="E381" s="101" t="s">
        <v>199</v>
      </c>
      <c r="F381" s="71"/>
      <c r="G381" s="72">
        <f>G382</f>
        <v>78394.04000000001</v>
      </c>
      <c r="H381" s="31"/>
      <c r="J381" s="8"/>
      <c r="K381"/>
    </row>
    <row r="382" spans="1:11" ht="63">
      <c r="A382" s="46" t="s">
        <v>200</v>
      </c>
      <c r="B382" s="74" t="s">
        <v>51</v>
      </c>
      <c r="C382" s="74" t="s">
        <v>14</v>
      </c>
      <c r="D382" s="74" t="s">
        <v>10</v>
      </c>
      <c r="E382" s="118" t="s">
        <v>201</v>
      </c>
      <c r="F382" s="74"/>
      <c r="G382" s="76">
        <f>G383+G386+G389</f>
        <v>78394.04000000001</v>
      </c>
      <c r="H382" s="31"/>
      <c r="J382" s="8"/>
      <c r="K382"/>
    </row>
    <row r="383" spans="1:11" ht="47.25">
      <c r="A383" s="25" t="s">
        <v>425</v>
      </c>
      <c r="B383" s="140" t="s">
        <v>51</v>
      </c>
      <c r="C383" s="140" t="s">
        <v>14</v>
      </c>
      <c r="D383" s="140" t="s">
        <v>10</v>
      </c>
      <c r="E383" s="166" t="s">
        <v>392</v>
      </c>
      <c r="F383" s="140"/>
      <c r="G383" s="142">
        <f>G384</f>
        <v>501.54</v>
      </c>
      <c r="H383" s="31"/>
      <c r="J383" s="8"/>
      <c r="K383"/>
    </row>
    <row r="384" spans="1:11" ht="45">
      <c r="A384" s="157" t="s">
        <v>390</v>
      </c>
      <c r="B384" s="140" t="s">
        <v>51</v>
      </c>
      <c r="C384" s="140" t="s">
        <v>14</v>
      </c>
      <c r="D384" s="140" t="s">
        <v>10</v>
      </c>
      <c r="E384" s="166" t="s">
        <v>393</v>
      </c>
      <c r="F384" s="140"/>
      <c r="G384" s="142">
        <f>G385</f>
        <v>501.54</v>
      </c>
      <c r="H384" s="31"/>
      <c r="J384" s="8"/>
      <c r="K384"/>
    </row>
    <row r="385" spans="1:11" ht="45">
      <c r="A385" s="139" t="s">
        <v>68</v>
      </c>
      <c r="B385" s="140" t="s">
        <v>51</v>
      </c>
      <c r="C385" s="140" t="s">
        <v>14</v>
      </c>
      <c r="D385" s="140" t="s">
        <v>10</v>
      </c>
      <c r="E385" s="166" t="s">
        <v>393</v>
      </c>
      <c r="F385" s="140" t="s">
        <v>67</v>
      </c>
      <c r="G385" s="142">
        <v>501.54</v>
      </c>
      <c r="H385" s="31"/>
      <c r="J385" s="8"/>
      <c r="K385"/>
    </row>
    <row r="386" spans="1:11" ht="47.25">
      <c r="A386" s="107" t="s">
        <v>312</v>
      </c>
      <c r="B386" s="83" t="s">
        <v>51</v>
      </c>
      <c r="C386" s="83" t="s">
        <v>14</v>
      </c>
      <c r="D386" s="83" t="s">
        <v>10</v>
      </c>
      <c r="E386" s="119" t="s">
        <v>202</v>
      </c>
      <c r="F386" s="83"/>
      <c r="G386" s="76">
        <f>G387</f>
        <v>37185.1</v>
      </c>
      <c r="H386" s="31"/>
      <c r="J386" s="8"/>
      <c r="K386"/>
    </row>
    <row r="387" spans="1:11" ht="242.25" customHeight="1">
      <c r="A387" s="90" t="s">
        <v>336</v>
      </c>
      <c r="B387" s="83" t="s">
        <v>51</v>
      </c>
      <c r="C387" s="83" t="s">
        <v>14</v>
      </c>
      <c r="D387" s="83" t="s">
        <v>10</v>
      </c>
      <c r="E387" s="119" t="s">
        <v>273</v>
      </c>
      <c r="F387" s="83"/>
      <c r="G387" s="76">
        <f>G388</f>
        <v>37185.1</v>
      </c>
      <c r="H387" s="31"/>
      <c r="J387" s="8"/>
      <c r="K387"/>
    </row>
    <row r="388" spans="1:11" ht="47.25">
      <c r="A388" s="82" t="s">
        <v>68</v>
      </c>
      <c r="B388" s="83" t="s">
        <v>51</v>
      </c>
      <c r="C388" s="83" t="s">
        <v>14</v>
      </c>
      <c r="D388" s="83" t="s">
        <v>10</v>
      </c>
      <c r="E388" s="119" t="s">
        <v>273</v>
      </c>
      <c r="F388" s="83" t="s">
        <v>67</v>
      </c>
      <c r="G388" s="76">
        <v>37185.1</v>
      </c>
      <c r="H388" s="31"/>
      <c r="J388" s="8"/>
      <c r="K388"/>
    </row>
    <row r="389" spans="1:11" ht="47.25">
      <c r="A389" s="90" t="s">
        <v>313</v>
      </c>
      <c r="B389" s="83" t="s">
        <v>51</v>
      </c>
      <c r="C389" s="83" t="s">
        <v>14</v>
      </c>
      <c r="D389" s="83" t="s">
        <v>10</v>
      </c>
      <c r="E389" s="119" t="s">
        <v>263</v>
      </c>
      <c r="F389" s="83"/>
      <c r="G389" s="76">
        <f>G390</f>
        <v>40707.4</v>
      </c>
      <c r="H389" s="31"/>
      <c r="J389" s="8"/>
      <c r="K389"/>
    </row>
    <row r="390" spans="1:11" ht="110.25">
      <c r="A390" s="90" t="s">
        <v>337</v>
      </c>
      <c r="B390" s="83" t="s">
        <v>51</v>
      </c>
      <c r="C390" s="83" t="s">
        <v>14</v>
      </c>
      <c r="D390" s="83" t="s">
        <v>10</v>
      </c>
      <c r="E390" s="119" t="s">
        <v>288</v>
      </c>
      <c r="F390" s="83"/>
      <c r="G390" s="76">
        <f>G391</f>
        <v>40707.4</v>
      </c>
      <c r="H390" s="31"/>
      <c r="J390" s="8"/>
      <c r="K390"/>
    </row>
    <row r="391" spans="1:11" ht="47.25">
      <c r="A391" s="73" t="s">
        <v>68</v>
      </c>
      <c r="B391" s="74" t="s">
        <v>51</v>
      </c>
      <c r="C391" s="74" t="s">
        <v>14</v>
      </c>
      <c r="D391" s="74" t="s">
        <v>10</v>
      </c>
      <c r="E391" s="118" t="s">
        <v>288</v>
      </c>
      <c r="F391" s="74" t="s">
        <v>67</v>
      </c>
      <c r="G391" s="76">
        <v>40707.4</v>
      </c>
      <c r="H391" s="31"/>
      <c r="J391" s="8"/>
      <c r="K391"/>
    </row>
    <row r="392" spans="1:11" ht="15.75">
      <c r="A392" s="96" t="s">
        <v>212</v>
      </c>
      <c r="B392" s="97">
        <v>944</v>
      </c>
      <c r="C392" s="67" t="s">
        <v>14</v>
      </c>
      <c r="D392" s="67" t="s">
        <v>9</v>
      </c>
      <c r="E392" s="98"/>
      <c r="F392" s="67"/>
      <c r="G392" s="69">
        <f>G393+G398</f>
        <v>39004.57</v>
      </c>
      <c r="H392" s="30"/>
      <c r="J392" s="8"/>
      <c r="K392" s="3"/>
    </row>
    <row r="393" spans="1:10" s="2" customFormat="1" ht="60.75" customHeight="1">
      <c r="A393" s="70" t="s">
        <v>275</v>
      </c>
      <c r="B393" s="100">
        <v>944</v>
      </c>
      <c r="C393" s="71" t="s">
        <v>14</v>
      </c>
      <c r="D393" s="71" t="s">
        <v>9</v>
      </c>
      <c r="E393" s="101" t="s">
        <v>199</v>
      </c>
      <c r="F393" s="71"/>
      <c r="G393" s="72">
        <f>G395</f>
        <v>38998.78</v>
      </c>
      <c r="H393" s="175"/>
      <c r="J393" s="33"/>
    </row>
    <row r="394" spans="1:11" ht="63">
      <c r="A394" s="82" t="s">
        <v>270</v>
      </c>
      <c r="B394" s="122">
        <v>944</v>
      </c>
      <c r="C394" s="74" t="s">
        <v>14</v>
      </c>
      <c r="D394" s="74" t="s">
        <v>9</v>
      </c>
      <c r="E394" s="118" t="s">
        <v>213</v>
      </c>
      <c r="F394" s="74"/>
      <c r="G394" s="76">
        <f>G395</f>
        <v>38998.78</v>
      </c>
      <c r="H394" s="31"/>
      <c r="J394" s="8"/>
      <c r="K394"/>
    </row>
    <row r="395" spans="1:11" ht="63">
      <c r="A395" s="107" t="s">
        <v>314</v>
      </c>
      <c r="B395" s="122">
        <v>944</v>
      </c>
      <c r="C395" s="74" t="s">
        <v>14</v>
      </c>
      <c r="D395" s="74" t="s">
        <v>9</v>
      </c>
      <c r="E395" s="118" t="s">
        <v>214</v>
      </c>
      <c r="F395" s="74"/>
      <c r="G395" s="76">
        <f>G396</f>
        <v>38998.78</v>
      </c>
      <c r="H395" s="31"/>
      <c r="J395" s="8"/>
      <c r="K395"/>
    </row>
    <row r="396" spans="1:11" ht="78.75">
      <c r="A396" s="73" t="s">
        <v>274</v>
      </c>
      <c r="B396" s="74" t="s">
        <v>51</v>
      </c>
      <c r="C396" s="74" t="s">
        <v>14</v>
      </c>
      <c r="D396" s="74" t="s">
        <v>9</v>
      </c>
      <c r="E396" s="118" t="s">
        <v>104</v>
      </c>
      <c r="F396" s="74"/>
      <c r="G396" s="76">
        <f>G397</f>
        <v>38998.78</v>
      </c>
      <c r="H396" s="30"/>
      <c r="J396" s="8"/>
      <c r="K396"/>
    </row>
    <row r="397" spans="1:11" ht="47.25">
      <c r="A397" s="73" t="s">
        <v>68</v>
      </c>
      <c r="B397" s="74" t="s">
        <v>51</v>
      </c>
      <c r="C397" s="74" t="s">
        <v>14</v>
      </c>
      <c r="D397" s="74" t="s">
        <v>9</v>
      </c>
      <c r="E397" s="118" t="s">
        <v>104</v>
      </c>
      <c r="F397" s="74" t="s">
        <v>67</v>
      </c>
      <c r="G397" s="76">
        <v>38998.78</v>
      </c>
      <c r="H397" s="31"/>
      <c r="J397" s="8"/>
      <c r="K397"/>
    </row>
    <row r="398" spans="1:11" ht="47.25">
      <c r="A398" s="191" t="s">
        <v>438</v>
      </c>
      <c r="B398" s="80" t="s">
        <v>51</v>
      </c>
      <c r="C398" s="80" t="s">
        <v>14</v>
      </c>
      <c r="D398" s="80" t="s">
        <v>9</v>
      </c>
      <c r="E398" s="112" t="s">
        <v>199</v>
      </c>
      <c r="F398" s="80"/>
      <c r="G398" s="72">
        <f>G399</f>
        <v>5.79</v>
      </c>
      <c r="H398" s="31"/>
      <c r="J398" s="8"/>
      <c r="K398"/>
    </row>
    <row r="399" spans="1:11" ht="78.75">
      <c r="A399" s="46" t="s">
        <v>440</v>
      </c>
      <c r="B399" s="122">
        <v>944</v>
      </c>
      <c r="C399" s="74" t="s">
        <v>14</v>
      </c>
      <c r="D399" s="74" t="s">
        <v>9</v>
      </c>
      <c r="E399" s="118" t="s">
        <v>213</v>
      </c>
      <c r="F399" s="74"/>
      <c r="G399" s="76">
        <f>G400</f>
        <v>5.79</v>
      </c>
      <c r="H399" s="31"/>
      <c r="J399" s="8"/>
      <c r="K399"/>
    </row>
    <row r="400" spans="1:11" ht="45">
      <c r="A400" s="157" t="s">
        <v>450</v>
      </c>
      <c r="B400" s="122">
        <v>944</v>
      </c>
      <c r="C400" s="74" t="s">
        <v>14</v>
      </c>
      <c r="D400" s="74" t="s">
        <v>9</v>
      </c>
      <c r="E400" s="118" t="s">
        <v>441</v>
      </c>
      <c r="F400" s="74"/>
      <c r="G400" s="76">
        <f>G401</f>
        <v>5.79</v>
      </c>
      <c r="H400" s="31"/>
      <c r="J400" s="8"/>
      <c r="K400"/>
    </row>
    <row r="401" spans="1:11" ht="45">
      <c r="A401" s="157" t="s">
        <v>390</v>
      </c>
      <c r="B401" s="74" t="s">
        <v>51</v>
      </c>
      <c r="C401" s="74" t="s">
        <v>14</v>
      </c>
      <c r="D401" s="74" t="s">
        <v>9</v>
      </c>
      <c r="E401" s="118" t="s">
        <v>442</v>
      </c>
      <c r="F401" s="74"/>
      <c r="G401" s="76">
        <f>G402</f>
        <v>5.79</v>
      </c>
      <c r="H401" s="31"/>
      <c r="J401" s="8"/>
      <c r="K401"/>
    </row>
    <row r="402" spans="1:11" ht="47.25">
      <c r="A402" s="73" t="s">
        <v>68</v>
      </c>
      <c r="B402" s="74" t="s">
        <v>51</v>
      </c>
      <c r="C402" s="74" t="s">
        <v>14</v>
      </c>
      <c r="D402" s="74" t="s">
        <v>9</v>
      </c>
      <c r="E402" s="118" t="s">
        <v>442</v>
      </c>
      <c r="F402" s="74" t="s">
        <v>67</v>
      </c>
      <c r="G402" s="76">
        <v>5.79</v>
      </c>
      <c r="H402" s="31"/>
      <c r="J402" s="8"/>
      <c r="K402"/>
    </row>
    <row r="403" spans="1:11" ht="15.75">
      <c r="A403" s="66" t="s">
        <v>228</v>
      </c>
      <c r="B403" s="67" t="s">
        <v>51</v>
      </c>
      <c r="C403" s="67" t="s">
        <v>14</v>
      </c>
      <c r="D403" s="67" t="s">
        <v>14</v>
      </c>
      <c r="E403" s="98"/>
      <c r="F403" s="67"/>
      <c r="G403" s="69">
        <f>G404</f>
        <v>5008.18</v>
      </c>
      <c r="H403" s="31"/>
      <c r="J403" s="8"/>
      <c r="K403"/>
    </row>
    <row r="404" spans="1:11" ht="47.25">
      <c r="A404" s="88" t="s">
        <v>439</v>
      </c>
      <c r="B404" s="135" t="s">
        <v>51</v>
      </c>
      <c r="C404" s="135" t="s">
        <v>14</v>
      </c>
      <c r="D404" s="135" t="s">
        <v>14</v>
      </c>
      <c r="E404" s="165" t="s">
        <v>293</v>
      </c>
      <c r="F404" s="135"/>
      <c r="G404" s="138">
        <f>G405</f>
        <v>5008.18</v>
      </c>
      <c r="H404" s="31"/>
      <c r="J404" s="8"/>
      <c r="K404"/>
    </row>
    <row r="405" spans="1:11" ht="30">
      <c r="A405" s="158" t="s">
        <v>240</v>
      </c>
      <c r="B405" s="140" t="s">
        <v>51</v>
      </c>
      <c r="C405" s="140" t="s">
        <v>14</v>
      </c>
      <c r="D405" s="140" t="s">
        <v>14</v>
      </c>
      <c r="E405" s="166" t="s">
        <v>243</v>
      </c>
      <c r="F405" s="140"/>
      <c r="G405" s="142">
        <f>G406</f>
        <v>5008.18</v>
      </c>
      <c r="H405" s="31"/>
      <c r="J405" s="8"/>
      <c r="K405"/>
    </row>
    <row r="406" spans="1:11" ht="45">
      <c r="A406" s="167" t="s">
        <v>319</v>
      </c>
      <c r="B406" s="140" t="s">
        <v>51</v>
      </c>
      <c r="C406" s="140" t="s">
        <v>14</v>
      </c>
      <c r="D406" s="140" t="s">
        <v>14</v>
      </c>
      <c r="E406" s="166" t="s">
        <v>242</v>
      </c>
      <c r="F406" s="140"/>
      <c r="G406" s="142">
        <f>G407+G411+G409</f>
        <v>5008.18</v>
      </c>
      <c r="H406" s="31"/>
      <c r="J406" s="8"/>
      <c r="K406"/>
    </row>
    <row r="407" spans="1:11" ht="70.5" customHeight="1">
      <c r="A407" s="25" t="s">
        <v>396</v>
      </c>
      <c r="B407" s="140" t="s">
        <v>51</v>
      </c>
      <c r="C407" s="140" t="s">
        <v>14</v>
      </c>
      <c r="D407" s="140" t="s">
        <v>14</v>
      </c>
      <c r="E407" s="168" t="s">
        <v>286</v>
      </c>
      <c r="F407" s="168"/>
      <c r="G407" s="169">
        <f>G408</f>
        <v>4888</v>
      </c>
      <c r="H407" s="31"/>
      <c r="J407" s="8"/>
      <c r="K407"/>
    </row>
    <row r="408" spans="1:11" ht="45">
      <c r="A408" s="139" t="s">
        <v>68</v>
      </c>
      <c r="B408" s="140" t="s">
        <v>51</v>
      </c>
      <c r="C408" s="140" t="s">
        <v>14</v>
      </c>
      <c r="D408" s="140" t="s">
        <v>14</v>
      </c>
      <c r="E408" s="168" t="s">
        <v>286</v>
      </c>
      <c r="F408" s="168" t="s">
        <v>67</v>
      </c>
      <c r="G408" s="169">
        <v>4888</v>
      </c>
      <c r="H408" s="31"/>
      <c r="J408" s="8"/>
      <c r="K408"/>
    </row>
    <row r="409" spans="1:11" ht="45">
      <c r="A409" s="139" t="s">
        <v>395</v>
      </c>
      <c r="B409" s="140" t="s">
        <v>51</v>
      </c>
      <c r="C409" s="140" t="s">
        <v>14</v>
      </c>
      <c r="D409" s="140" t="s">
        <v>14</v>
      </c>
      <c r="E409" s="168" t="s">
        <v>394</v>
      </c>
      <c r="F409" s="168"/>
      <c r="G409" s="169">
        <f>G410</f>
        <v>69</v>
      </c>
      <c r="H409" s="31"/>
      <c r="J409" s="8"/>
      <c r="K409"/>
    </row>
    <row r="410" spans="1:11" ht="47.25">
      <c r="A410" s="73" t="s">
        <v>68</v>
      </c>
      <c r="B410" s="140" t="s">
        <v>51</v>
      </c>
      <c r="C410" s="140" t="s">
        <v>14</v>
      </c>
      <c r="D410" s="140" t="s">
        <v>14</v>
      </c>
      <c r="E410" s="168" t="s">
        <v>394</v>
      </c>
      <c r="F410" s="168" t="s">
        <v>67</v>
      </c>
      <c r="G410" s="169">
        <v>69</v>
      </c>
      <c r="H410" s="31"/>
      <c r="J410" s="8"/>
      <c r="K410"/>
    </row>
    <row r="411" spans="1:11" ht="94.5">
      <c r="A411" s="46" t="s">
        <v>397</v>
      </c>
      <c r="B411" s="140" t="s">
        <v>51</v>
      </c>
      <c r="C411" s="149" t="s">
        <v>14</v>
      </c>
      <c r="D411" s="149" t="s">
        <v>14</v>
      </c>
      <c r="E411" s="149" t="s">
        <v>241</v>
      </c>
      <c r="F411" s="147"/>
      <c r="G411" s="142">
        <f>G412</f>
        <v>51.18</v>
      </c>
      <c r="H411" s="31"/>
      <c r="J411" s="8"/>
      <c r="K411"/>
    </row>
    <row r="412" spans="1:11" ht="45">
      <c r="A412" s="139" t="s">
        <v>68</v>
      </c>
      <c r="B412" s="140" t="s">
        <v>51</v>
      </c>
      <c r="C412" s="149" t="s">
        <v>14</v>
      </c>
      <c r="D412" s="149" t="s">
        <v>14</v>
      </c>
      <c r="E412" s="149" t="s">
        <v>241</v>
      </c>
      <c r="F412" s="149" t="s">
        <v>67</v>
      </c>
      <c r="G412" s="142">
        <v>51.18</v>
      </c>
      <c r="H412" s="31"/>
      <c r="J412" s="8"/>
      <c r="K412"/>
    </row>
    <row r="413" spans="1:11" ht="31.5">
      <c r="A413" s="66" t="s">
        <v>15</v>
      </c>
      <c r="B413" s="67" t="s">
        <v>51</v>
      </c>
      <c r="C413" s="67" t="s">
        <v>14</v>
      </c>
      <c r="D413" s="67" t="s">
        <v>16</v>
      </c>
      <c r="E413" s="98"/>
      <c r="F413" s="67"/>
      <c r="G413" s="69">
        <f>G414+G425</f>
        <v>29043.410000000003</v>
      </c>
      <c r="H413" s="30"/>
      <c r="J413" s="8"/>
      <c r="K413"/>
    </row>
    <row r="414" spans="1:10" s="11" customFormat="1" ht="47.25">
      <c r="A414" s="123" t="s">
        <v>438</v>
      </c>
      <c r="B414" s="80" t="s">
        <v>51</v>
      </c>
      <c r="C414" s="80" t="s">
        <v>14</v>
      </c>
      <c r="D414" s="80" t="s">
        <v>16</v>
      </c>
      <c r="E414" s="112" t="s">
        <v>199</v>
      </c>
      <c r="F414" s="80"/>
      <c r="G414" s="72">
        <f>G415</f>
        <v>8681.43</v>
      </c>
      <c r="H414" s="30"/>
      <c r="J414" s="13"/>
    </row>
    <row r="415" spans="1:10" s="11" customFormat="1" ht="63">
      <c r="A415" s="46" t="s">
        <v>200</v>
      </c>
      <c r="B415" s="83" t="s">
        <v>51</v>
      </c>
      <c r="C415" s="83" t="s">
        <v>14</v>
      </c>
      <c r="D415" s="83" t="s">
        <v>16</v>
      </c>
      <c r="E415" s="119" t="s">
        <v>201</v>
      </c>
      <c r="F415" s="80"/>
      <c r="G415" s="76">
        <f>G416+G420</f>
        <v>8681.43</v>
      </c>
      <c r="H415" s="30"/>
      <c r="J415" s="13"/>
    </row>
    <row r="416" spans="1:10" s="11" customFormat="1" ht="47.25">
      <c r="A416" s="107" t="s">
        <v>312</v>
      </c>
      <c r="B416" s="83" t="s">
        <v>51</v>
      </c>
      <c r="C416" s="83" t="s">
        <v>14</v>
      </c>
      <c r="D416" s="83" t="s">
        <v>16</v>
      </c>
      <c r="E416" s="119" t="s">
        <v>202</v>
      </c>
      <c r="F416" s="80"/>
      <c r="G416" s="76">
        <f>G417</f>
        <v>8280</v>
      </c>
      <c r="H416" s="30"/>
      <c r="J416" s="13"/>
    </row>
    <row r="417" spans="1:11" ht="72.75" customHeight="1">
      <c r="A417" s="73" t="s">
        <v>262</v>
      </c>
      <c r="B417" s="74" t="s">
        <v>51</v>
      </c>
      <c r="C417" s="74" t="s">
        <v>14</v>
      </c>
      <c r="D417" s="74" t="s">
        <v>16</v>
      </c>
      <c r="E417" s="118" t="s">
        <v>139</v>
      </c>
      <c r="F417" s="74"/>
      <c r="G417" s="76">
        <f>G418+G419</f>
        <v>8280</v>
      </c>
      <c r="H417" s="30"/>
      <c r="J417" s="25"/>
      <c r="K417"/>
    </row>
    <row r="418" spans="1:11" ht="110.25">
      <c r="A418" s="73" t="s">
        <v>86</v>
      </c>
      <c r="B418" s="74" t="s">
        <v>51</v>
      </c>
      <c r="C418" s="74" t="s">
        <v>14</v>
      </c>
      <c r="D418" s="74" t="s">
        <v>16</v>
      </c>
      <c r="E418" s="118" t="s">
        <v>139</v>
      </c>
      <c r="F418" s="74" t="s">
        <v>64</v>
      </c>
      <c r="G418" s="76">
        <v>7815.74</v>
      </c>
      <c r="H418" s="31"/>
      <c r="J418" s="8"/>
      <c r="K418"/>
    </row>
    <row r="419" spans="1:11" ht="47.25">
      <c r="A419" s="73" t="s">
        <v>70</v>
      </c>
      <c r="B419" s="74" t="s">
        <v>51</v>
      </c>
      <c r="C419" s="74" t="s">
        <v>14</v>
      </c>
      <c r="D419" s="74" t="s">
        <v>16</v>
      </c>
      <c r="E419" s="118" t="s">
        <v>139</v>
      </c>
      <c r="F419" s="74" t="s">
        <v>65</v>
      </c>
      <c r="G419" s="76">
        <v>464.26</v>
      </c>
      <c r="H419" s="31"/>
      <c r="J419" s="8"/>
      <c r="K419"/>
    </row>
    <row r="420" spans="1:11" ht="47.25">
      <c r="A420" s="46" t="s">
        <v>313</v>
      </c>
      <c r="B420" s="83" t="s">
        <v>51</v>
      </c>
      <c r="C420" s="83" t="s">
        <v>14</v>
      </c>
      <c r="D420" s="83" t="s">
        <v>16</v>
      </c>
      <c r="E420" s="118" t="s">
        <v>263</v>
      </c>
      <c r="F420" s="74"/>
      <c r="G420" s="76">
        <f>G421+G423</f>
        <v>401.43</v>
      </c>
      <c r="H420" s="31"/>
      <c r="J420" s="8"/>
      <c r="K420"/>
    </row>
    <row r="421" spans="1:11" ht="47.25">
      <c r="A421" s="46" t="s">
        <v>381</v>
      </c>
      <c r="B421" s="83" t="s">
        <v>51</v>
      </c>
      <c r="C421" s="83" t="s">
        <v>14</v>
      </c>
      <c r="D421" s="83" t="s">
        <v>16</v>
      </c>
      <c r="E421" s="118" t="s">
        <v>398</v>
      </c>
      <c r="F421" s="74"/>
      <c r="G421" s="76">
        <f>G422</f>
        <v>145.99</v>
      </c>
      <c r="H421" s="31"/>
      <c r="J421" s="8"/>
      <c r="K421"/>
    </row>
    <row r="422" spans="1:11" ht="47.25">
      <c r="A422" s="73" t="s">
        <v>68</v>
      </c>
      <c r="B422" s="83" t="s">
        <v>51</v>
      </c>
      <c r="C422" s="83" t="s">
        <v>14</v>
      </c>
      <c r="D422" s="83" t="s">
        <v>16</v>
      </c>
      <c r="E422" s="118" t="s">
        <v>398</v>
      </c>
      <c r="F422" s="74" t="s">
        <v>67</v>
      </c>
      <c r="G422" s="76">
        <v>145.99</v>
      </c>
      <c r="H422" s="31"/>
      <c r="J422" s="8"/>
      <c r="K422"/>
    </row>
    <row r="423" spans="1:11" ht="31.5">
      <c r="A423" s="25" t="s">
        <v>140</v>
      </c>
      <c r="B423" s="83" t="s">
        <v>51</v>
      </c>
      <c r="C423" s="83" t="s">
        <v>14</v>
      </c>
      <c r="D423" s="83" t="s">
        <v>16</v>
      </c>
      <c r="E423" s="118" t="s">
        <v>443</v>
      </c>
      <c r="F423" s="74"/>
      <c r="G423" s="76">
        <f>G424</f>
        <v>255.44</v>
      </c>
      <c r="H423" s="31"/>
      <c r="J423" s="8"/>
      <c r="K423"/>
    </row>
    <row r="424" spans="1:11" ht="45">
      <c r="A424" s="139" t="s">
        <v>68</v>
      </c>
      <c r="B424" s="83" t="s">
        <v>51</v>
      </c>
      <c r="C424" s="83" t="s">
        <v>14</v>
      </c>
      <c r="D424" s="83" t="s">
        <v>16</v>
      </c>
      <c r="E424" s="118" t="s">
        <v>444</v>
      </c>
      <c r="F424" s="74" t="s">
        <v>67</v>
      </c>
      <c r="G424" s="76">
        <v>255.44</v>
      </c>
      <c r="H424" s="31"/>
      <c r="J424" s="8"/>
      <c r="K424"/>
    </row>
    <row r="425" spans="1:11" ht="31.5">
      <c r="A425" s="70" t="s">
        <v>85</v>
      </c>
      <c r="B425" s="71" t="s">
        <v>51</v>
      </c>
      <c r="C425" s="71" t="s">
        <v>14</v>
      </c>
      <c r="D425" s="71" t="s">
        <v>16</v>
      </c>
      <c r="E425" s="101" t="s">
        <v>111</v>
      </c>
      <c r="F425" s="71"/>
      <c r="G425" s="72">
        <f>G426+G430</f>
        <v>20361.980000000003</v>
      </c>
      <c r="H425" s="30"/>
      <c r="J425" s="8"/>
      <c r="K425"/>
    </row>
    <row r="426" spans="1:11" ht="31.5">
      <c r="A426" s="73" t="s">
        <v>140</v>
      </c>
      <c r="B426" s="74" t="s">
        <v>51</v>
      </c>
      <c r="C426" s="74" t="s">
        <v>14</v>
      </c>
      <c r="D426" s="74" t="s">
        <v>16</v>
      </c>
      <c r="E426" s="118" t="s">
        <v>119</v>
      </c>
      <c r="F426" s="74"/>
      <c r="G426" s="76">
        <f>G427+G428+G429</f>
        <v>1239.13</v>
      </c>
      <c r="H426" s="30"/>
      <c r="J426" s="8"/>
      <c r="K426"/>
    </row>
    <row r="427" spans="1:11" ht="110.25">
      <c r="A427" s="73" t="s">
        <v>86</v>
      </c>
      <c r="B427" s="74" t="s">
        <v>51</v>
      </c>
      <c r="C427" s="74" t="s">
        <v>14</v>
      </c>
      <c r="D427" s="74" t="s">
        <v>16</v>
      </c>
      <c r="E427" s="118" t="s">
        <v>119</v>
      </c>
      <c r="F427" s="74" t="s">
        <v>64</v>
      </c>
      <c r="G427" s="76">
        <v>423.6</v>
      </c>
      <c r="H427" s="30"/>
      <c r="J427" s="8"/>
      <c r="K427"/>
    </row>
    <row r="428" spans="1:11" ht="47.25">
      <c r="A428" s="73" t="s">
        <v>70</v>
      </c>
      <c r="B428" s="74" t="s">
        <v>51</v>
      </c>
      <c r="C428" s="74" t="s">
        <v>14</v>
      </c>
      <c r="D428" s="74" t="s">
        <v>16</v>
      </c>
      <c r="E428" s="118" t="s">
        <v>119</v>
      </c>
      <c r="F428" s="74" t="s">
        <v>65</v>
      </c>
      <c r="G428" s="76">
        <v>176.5</v>
      </c>
      <c r="H428" s="31"/>
      <c r="J428" s="8"/>
      <c r="K428"/>
    </row>
    <row r="429" spans="1:11" ht="47.25">
      <c r="A429" s="73" t="s">
        <v>68</v>
      </c>
      <c r="B429" s="74" t="s">
        <v>51</v>
      </c>
      <c r="C429" s="74" t="s">
        <v>14</v>
      </c>
      <c r="D429" s="74" t="s">
        <v>16</v>
      </c>
      <c r="E429" s="118" t="s">
        <v>119</v>
      </c>
      <c r="F429" s="74" t="s">
        <v>67</v>
      </c>
      <c r="G429" s="181">
        <v>639.03</v>
      </c>
      <c r="H429" s="31"/>
      <c r="J429" s="8"/>
      <c r="K429"/>
    </row>
    <row r="430" spans="1:11" ht="94.5">
      <c r="A430" s="102" t="s">
        <v>215</v>
      </c>
      <c r="B430" s="74" t="s">
        <v>51</v>
      </c>
      <c r="C430" s="74" t="s">
        <v>14</v>
      </c>
      <c r="D430" s="74" t="s">
        <v>16</v>
      </c>
      <c r="E430" s="118" t="s">
        <v>126</v>
      </c>
      <c r="F430" s="74"/>
      <c r="G430" s="76">
        <f>G431+G432+G433</f>
        <v>19122.850000000002</v>
      </c>
      <c r="H430" s="30"/>
      <c r="J430" s="8"/>
      <c r="K430"/>
    </row>
    <row r="431" spans="1:11" ht="110.25">
      <c r="A431" s="73" t="s">
        <v>69</v>
      </c>
      <c r="B431" s="74" t="s">
        <v>51</v>
      </c>
      <c r="C431" s="74" t="s">
        <v>14</v>
      </c>
      <c r="D431" s="74" t="s">
        <v>16</v>
      </c>
      <c r="E431" s="115" t="s">
        <v>120</v>
      </c>
      <c r="F431" s="74" t="s">
        <v>64</v>
      </c>
      <c r="G431" s="76">
        <v>5083.84</v>
      </c>
      <c r="H431" s="31"/>
      <c r="J431" s="8"/>
      <c r="K431"/>
    </row>
    <row r="432" spans="1:11" ht="47.25">
      <c r="A432" s="73" t="s">
        <v>70</v>
      </c>
      <c r="B432" s="74" t="s">
        <v>51</v>
      </c>
      <c r="C432" s="74" t="s">
        <v>14</v>
      </c>
      <c r="D432" s="74" t="s">
        <v>16</v>
      </c>
      <c r="E432" s="115" t="s">
        <v>120</v>
      </c>
      <c r="F432" s="74" t="s">
        <v>65</v>
      </c>
      <c r="G432" s="76">
        <v>13918.68</v>
      </c>
      <c r="H432" s="31"/>
      <c r="J432" s="8"/>
      <c r="K432"/>
    </row>
    <row r="433" spans="1:11" ht="15.75">
      <c r="A433" s="73" t="s">
        <v>71</v>
      </c>
      <c r="B433" s="74" t="s">
        <v>51</v>
      </c>
      <c r="C433" s="74" t="s">
        <v>14</v>
      </c>
      <c r="D433" s="74" t="s">
        <v>16</v>
      </c>
      <c r="E433" s="115" t="s">
        <v>120</v>
      </c>
      <c r="F433" s="74" t="s">
        <v>66</v>
      </c>
      <c r="G433" s="76">
        <v>120.33</v>
      </c>
      <c r="H433" s="31"/>
      <c r="J433" s="8"/>
      <c r="K433"/>
    </row>
    <row r="434" spans="1:11" ht="15.75">
      <c r="A434" s="66" t="s">
        <v>81</v>
      </c>
      <c r="B434" s="67" t="s">
        <v>51</v>
      </c>
      <c r="C434" s="67" t="s">
        <v>18</v>
      </c>
      <c r="D434" s="67" t="s">
        <v>334</v>
      </c>
      <c r="E434" s="98"/>
      <c r="F434" s="67"/>
      <c r="G434" s="69">
        <f>G435</f>
        <v>54882.299999999996</v>
      </c>
      <c r="H434" s="31"/>
      <c r="J434" s="8"/>
      <c r="K434"/>
    </row>
    <row r="435" spans="1:11" ht="15.75">
      <c r="A435" s="66" t="s">
        <v>80</v>
      </c>
      <c r="B435" s="67" t="s">
        <v>51</v>
      </c>
      <c r="C435" s="67" t="s">
        <v>18</v>
      </c>
      <c r="D435" s="67" t="s">
        <v>8</v>
      </c>
      <c r="E435" s="124"/>
      <c r="F435" s="67"/>
      <c r="G435" s="69">
        <f>G449+G436</f>
        <v>54882.299999999996</v>
      </c>
      <c r="H435" s="30"/>
      <c r="I435" s="5"/>
      <c r="J435" s="8"/>
      <c r="K435" s="3"/>
    </row>
    <row r="436" spans="1:11" s="27" customFormat="1" ht="54.75" customHeight="1">
      <c r="A436" s="79" t="s">
        <v>434</v>
      </c>
      <c r="B436" s="80" t="s">
        <v>51</v>
      </c>
      <c r="C436" s="80" t="s">
        <v>18</v>
      </c>
      <c r="D436" s="80" t="s">
        <v>8</v>
      </c>
      <c r="E436" s="112" t="s">
        <v>160</v>
      </c>
      <c r="F436" s="80"/>
      <c r="G436" s="72">
        <f>G437+G441</f>
        <v>37228.799999999996</v>
      </c>
      <c r="H436" s="30"/>
      <c r="I436" s="30"/>
      <c r="J436" s="31"/>
      <c r="K436" s="32"/>
    </row>
    <row r="437" spans="1:11" s="27" customFormat="1" ht="15.75">
      <c r="A437" s="46" t="s">
        <v>261</v>
      </c>
      <c r="B437" s="74" t="s">
        <v>51</v>
      </c>
      <c r="C437" s="74" t="s">
        <v>18</v>
      </c>
      <c r="D437" s="74" t="s">
        <v>8</v>
      </c>
      <c r="E437" s="119" t="s">
        <v>259</v>
      </c>
      <c r="F437" s="83"/>
      <c r="G437" s="76">
        <f>G438</f>
        <v>8104.2</v>
      </c>
      <c r="H437" s="30"/>
      <c r="I437" s="30"/>
      <c r="J437" s="31"/>
      <c r="K437" s="32"/>
    </row>
    <row r="438" spans="1:11" s="27" customFormat="1" ht="141.75">
      <c r="A438" s="90" t="s">
        <v>315</v>
      </c>
      <c r="B438" s="74" t="s">
        <v>51</v>
      </c>
      <c r="C438" s="74" t="s">
        <v>18</v>
      </c>
      <c r="D438" s="74" t="s">
        <v>8</v>
      </c>
      <c r="E438" s="118" t="s">
        <v>260</v>
      </c>
      <c r="F438" s="74"/>
      <c r="G438" s="76">
        <f>G439</f>
        <v>8104.2</v>
      </c>
      <c r="H438" s="30"/>
      <c r="I438" s="30"/>
      <c r="J438" s="31"/>
      <c r="K438" s="32"/>
    </row>
    <row r="439" spans="1:11" s="27" customFormat="1" ht="126">
      <c r="A439" s="46" t="s">
        <v>338</v>
      </c>
      <c r="B439" s="74" t="s">
        <v>51</v>
      </c>
      <c r="C439" s="74" t="s">
        <v>18</v>
      </c>
      <c r="D439" s="74" t="s">
        <v>8</v>
      </c>
      <c r="E439" s="118" t="s">
        <v>258</v>
      </c>
      <c r="F439" s="74"/>
      <c r="G439" s="76">
        <f>G440</f>
        <v>8104.2</v>
      </c>
      <c r="H439" s="30"/>
      <c r="I439" s="30"/>
      <c r="J439" s="31"/>
      <c r="K439" s="32"/>
    </row>
    <row r="440" spans="1:11" s="27" customFormat="1" ht="47.25">
      <c r="A440" s="73" t="s">
        <v>68</v>
      </c>
      <c r="B440" s="74" t="s">
        <v>51</v>
      </c>
      <c r="C440" s="74" t="s">
        <v>18</v>
      </c>
      <c r="D440" s="74" t="s">
        <v>8</v>
      </c>
      <c r="E440" s="118" t="s">
        <v>258</v>
      </c>
      <c r="F440" s="74" t="s">
        <v>67</v>
      </c>
      <c r="G440" s="76">
        <v>8104.2</v>
      </c>
      <c r="H440" s="30"/>
      <c r="I440" s="30"/>
      <c r="J440" s="31"/>
      <c r="K440" s="32"/>
    </row>
    <row r="441" spans="1:11" s="27" customFormat="1" ht="31.5">
      <c r="A441" s="46" t="s">
        <v>252</v>
      </c>
      <c r="B441" s="83" t="s">
        <v>51</v>
      </c>
      <c r="C441" s="83" t="s">
        <v>18</v>
      </c>
      <c r="D441" s="83" t="s">
        <v>8</v>
      </c>
      <c r="E441" s="119" t="s">
        <v>162</v>
      </c>
      <c r="F441" s="83"/>
      <c r="G441" s="76">
        <f>G442</f>
        <v>29124.6</v>
      </c>
      <c r="H441" s="30"/>
      <c r="I441" s="30"/>
      <c r="J441" s="31"/>
      <c r="K441" s="32"/>
    </row>
    <row r="442" spans="1:11" s="27" customFormat="1" ht="63">
      <c r="A442" s="90" t="s">
        <v>305</v>
      </c>
      <c r="B442" s="83" t="s">
        <v>51</v>
      </c>
      <c r="C442" s="83" t="s">
        <v>18</v>
      </c>
      <c r="D442" s="83" t="s">
        <v>8</v>
      </c>
      <c r="E442" s="119" t="s">
        <v>163</v>
      </c>
      <c r="F442" s="83"/>
      <c r="G442" s="76">
        <f>G443+G445+G447</f>
        <v>29124.6</v>
      </c>
      <c r="H442" s="30"/>
      <c r="I442" s="30"/>
      <c r="J442" s="31"/>
      <c r="K442" s="32"/>
    </row>
    <row r="443" spans="1:11" s="27" customFormat="1" ht="31.5">
      <c r="A443" s="46" t="s">
        <v>253</v>
      </c>
      <c r="B443" s="83" t="s">
        <v>51</v>
      </c>
      <c r="C443" s="83" t="s">
        <v>18</v>
      </c>
      <c r="D443" s="83" t="s">
        <v>8</v>
      </c>
      <c r="E443" s="119" t="s">
        <v>281</v>
      </c>
      <c r="F443" s="83"/>
      <c r="G443" s="76">
        <f>G444</f>
        <v>6415.5</v>
      </c>
      <c r="H443" s="30"/>
      <c r="I443" s="30"/>
      <c r="J443" s="31"/>
      <c r="K443" s="32"/>
    </row>
    <row r="444" spans="1:11" s="27" customFormat="1" ht="31.5">
      <c r="A444" s="46" t="s">
        <v>75</v>
      </c>
      <c r="B444" s="83" t="s">
        <v>51</v>
      </c>
      <c r="C444" s="83" t="s">
        <v>18</v>
      </c>
      <c r="D444" s="83" t="s">
        <v>8</v>
      </c>
      <c r="E444" s="119" t="s">
        <v>281</v>
      </c>
      <c r="F444" s="83" t="s">
        <v>73</v>
      </c>
      <c r="G444" s="76">
        <v>6415.5</v>
      </c>
      <c r="H444" s="30"/>
      <c r="I444" s="30"/>
      <c r="J444" s="31"/>
      <c r="K444" s="32"/>
    </row>
    <row r="445" spans="1:11" s="27" customFormat="1" ht="15.75">
      <c r="A445" s="46" t="s">
        <v>254</v>
      </c>
      <c r="B445" s="83" t="s">
        <v>51</v>
      </c>
      <c r="C445" s="83" t="s">
        <v>18</v>
      </c>
      <c r="D445" s="83" t="s">
        <v>8</v>
      </c>
      <c r="E445" s="119" t="s">
        <v>282</v>
      </c>
      <c r="F445" s="83"/>
      <c r="G445" s="76">
        <f>G446</f>
        <v>4635.6</v>
      </c>
      <c r="H445" s="30"/>
      <c r="I445" s="30"/>
      <c r="J445" s="31"/>
      <c r="K445" s="32"/>
    </row>
    <row r="446" spans="1:11" s="27" customFormat="1" ht="31.5">
      <c r="A446" s="46" t="s">
        <v>75</v>
      </c>
      <c r="B446" s="83" t="s">
        <v>51</v>
      </c>
      <c r="C446" s="83" t="s">
        <v>18</v>
      </c>
      <c r="D446" s="83" t="s">
        <v>8</v>
      </c>
      <c r="E446" s="119" t="s">
        <v>282</v>
      </c>
      <c r="F446" s="83" t="s">
        <v>73</v>
      </c>
      <c r="G446" s="76">
        <v>4635.6</v>
      </c>
      <c r="H446" s="30"/>
      <c r="I446" s="30"/>
      <c r="J446" s="31"/>
      <c r="K446" s="32"/>
    </row>
    <row r="447" spans="1:11" s="27" customFormat="1" ht="31.5">
      <c r="A447" s="46" t="s">
        <v>255</v>
      </c>
      <c r="B447" s="83" t="s">
        <v>51</v>
      </c>
      <c r="C447" s="83" t="s">
        <v>18</v>
      </c>
      <c r="D447" s="83" t="s">
        <v>8</v>
      </c>
      <c r="E447" s="119" t="s">
        <v>283</v>
      </c>
      <c r="F447" s="83"/>
      <c r="G447" s="76">
        <f>G448</f>
        <v>18073.5</v>
      </c>
      <c r="H447" s="30"/>
      <c r="I447" s="30"/>
      <c r="J447" s="31"/>
      <c r="K447" s="32"/>
    </row>
    <row r="448" spans="1:11" s="27" customFormat="1" ht="31.5">
      <c r="A448" s="46" t="s">
        <v>75</v>
      </c>
      <c r="B448" s="83" t="s">
        <v>51</v>
      </c>
      <c r="C448" s="83" t="s">
        <v>18</v>
      </c>
      <c r="D448" s="83" t="s">
        <v>8</v>
      </c>
      <c r="E448" s="119" t="s">
        <v>283</v>
      </c>
      <c r="F448" s="83" t="s">
        <v>73</v>
      </c>
      <c r="G448" s="76">
        <v>18073.5</v>
      </c>
      <c r="H448" s="30"/>
      <c r="I448" s="30"/>
      <c r="J448" s="31"/>
      <c r="K448" s="32"/>
    </row>
    <row r="449" spans="1:11" ht="31.5">
      <c r="A449" s="79" t="s">
        <v>85</v>
      </c>
      <c r="B449" s="71" t="s">
        <v>51</v>
      </c>
      <c r="C449" s="71" t="s">
        <v>18</v>
      </c>
      <c r="D449" s="71" t="s">
        <v>8</v>
      </c>
      <c r="E449" s="101" t="s">
        <v>111</v>
      </c>
      <c r="F449" s="71"/>
      <c r="G449" s="72">
        <f>G450</f>
        <v>17653.5</v>
      </c>
      <c r="H449" s="30"/>
      <c r="I449" s="6"/>
      <c r="J449" s="8"/>
      <c r="K449" s="3"/>
    </row>
    <row r="450" spans="1:11" ht="94.5">
      <c r="A450" s="73" t="s">
        <v>216</v>
      </c>
      <c r="B450" s="74" t="s">
        <v>51</v>
      </c>
      <c r="C450" s="74" t="s">
        <v>18</v>
      </c>
      <c r="D450" s="74" t="s">
        <v>8</v>
      </c>
      <c r="E450" s="118" t="s">
        <v>121</v>
      </c>
      <c r="F450" s="74"/>
      <c r="G450" s="76">
        <f>G451</f>
        <v>17653.5</v>
      </c>
      <c r="H450" s="30"/>
      <c r="I450" s="6"/>
      <c r="J450" s="8"/>
      <c r="K450" s="3"/>
    </row>
    <row r="451" spans="1:11" ht="31.5">
      <c r="A451" s="73" t="s">
        <v>75</v>
      </c>
      <c r="B451" s="74" t="s">
        <v>51</v>
      </c>
      <c r="C451" s="74" t="s">
        <v>18</v>
      </c>
      <c r="D451" s="74" t="s">
        <v>8</v>
      </c>
      <c r="E451" s="118" t="s">
        <v>121</v>
      </c>
      <c r="F451" s="74" t="s">
        <v>73</v>
      </c>
      <c r="G451" s="76">
        <v>17653.5</v>
      </c>
      <c r="H451" s="31"/>
      <c r="I451" s="3"/>
      <c r="J451" s="8"/>
      <c r="K451" s="3"/>
    </row>
    <row r="452" spans="1:11" ht="94.5">
      <c r="A452" s="63" t="s">
        <v>63</v>
      </c>
      <c r="B452" s="64" t="s">
        <v>52</v>
      </c>
      <c r="C452" s="86"/>
      <c r="D452" s="86"/>
      <c r="E452" s="86"/>
      <c r="F452" s="86"/>
      <c r="G452" s="65">
        <f>G453+G464+G479</f>
        <v>208348.30000000005</v>
      </c>
      <c r="K452"/>
    </row>
    <row r="453" spans="1:11" ht="15.75">
      <c r="A453" s="66" t="s">
        <v>22</v>
      </c>
      <c r="B453" s="67" t="s">
        <v>52</v>
      </c>
      <c r="C453" s="67" t="s">
        <v>7</v>
      </c>
      <c r="D453" s="67" t="s">
        <v>334</v>
      </c>
      <c r="E453" s="67"/>
      <c r="F453" s="67"/>
      <c r="G453" s="69">
        <f>G454</f>
        <v>1673.7600000000002</v>
      </c>
      <c r="K453"/>
    </row>
    <row r="454" spans="1:11" ht="78.75">
      <c r="A454" s="66" t="s">
        <v>32</v>
      </c>
      <c r="B454" s="67" t="s">
        <v>52</v>
      </c>
      <c r="C454" s="67" t="s">
        <v>7</v>
      </c>
      <c r="D454" s="67" t="s">
        <v>8</v>
      </c>
      <c r="E454" s="67"/>
      <c r="F454" s="67"/>
      <c r="G454" s="69">
        <f>G455</f>
        <v>1673.7600000000002</v>
      </c>
      <c r="K454"/>
    </row>
    <row r="455" spans="1:8" s="10" customFormat="1" ht="31.5">
      <c r="A455" s="79" t="s">
        <v>85</v>
      </c>
      <c r="B455" s="80" t="s">
        <v>52</v>
      </c>
      <c r="C455" s="80" t="s">
        <v>7</v>
      </c>
      <c r="D455" s="80" t="s">
        <v>8</v>
      </c>
      <c r="E455" s="80" t="s">
        <v>111</v>
      </c>
      <c r="F455" s="80"/>
      <c r="G455" s="72">
        <f>G456+G460+G462</f>
        <v>1673.7600000000002</v>
      </c>
      <c r="H455" s="28"/>
    </row>
    <row r="456" spans="1:11" ht="15.75">
      <c r="A456" s="82" t="s">
        <v>24</v>
      </c>
      <c r="B456" s="83" t="s">
        <v>52</v>
      </c>
      <c r="C456" s="83" t="s">
        <v>7</v>
      </c>
      <c r="D456" s="83" t="s">
        <v>8</v>
      </c>
      <c r="E456" s="84" t="s">
        <v>90</v>
      </c>
      <c r="F456" s="83"/>
      <c r="G456" s="76">
        <f>G457+G458+G459</f>
        <v>1619.0300000000002</v>
      </c>
      <c r="K456"/>
    </row>
    <row r="457" spans="1:11" ht="110.25">
      <c r="A457" s="73" t="s">
        <v>69</v>
      </c>
      <c r="B457" s="74" t="s">
        <v>52</v>
      </c>
      <c r="C457" s="74" t="s">
        <v>7</v>
      </c>
      <c r="D457" s="74" t="s">
        <v>8</v>
      </c>
      <c r="E457" s="75" t="s">
        <v>90</v>
      </c>
      <c r="F457" s="74" t="s">
        <v>64</v>
      </c>
      <c r="G457" s="76">
        <v>1557.92</v>
      </c>
      <c r="K457"/>
    </row>
    <row r="458" spans="1:11" ht="47.25">
      <c r="A458" s="73" t="s">
        <v>70</v>
      </c>
      <c r="B458" s="74" t="s">
        <v>52</v>
      </c>
      <c r="C458" s="74" t="s">
        <v>7</v>
      </c>
      <c r="D458" s="74" t="s">
        <v>8</v>
      </c>
      <c r="E458" s="75" t="s">
        <v>90</v>
      </c>
      <c r="F458" s="74" t="s">
        <v>65</v>
      </c>
      <c r="G458" s="76">
        <v>59.65</v>
      </c>
      <c r="K458"/>
    </row>
    <row r="459" spans="1:11" ht="15.75">
      <c r="A459" s="73" t="s">
        <v>71</v>
      </c>
      <c r="B459" s="74" t="s">
        <v>52</v>
      </c>
      <c r="C459" s="74" t="s">
        <v>7</v>
      </c>
      <c r="D459" s="74" t="s">
        <v>8</v>
      </c>
      <c r="E459" s="75" t="s">
        <v>90</v>
      </c>
      <c r="F459" s="74" t="s">
        <v>66</v>
      </c>
      <c r="G459" s="76">
        <v>1.46</v>
      </c>
      <c r="K459"/>
    </row>
    <row r="460" spans="1:11" ht="15.75">
      <c r="A460" s="73" t="s">
        <v>6</v>
      </c>
      <c r="B460" s="74" t="s">
        <v>52</v>
      </c>
      <c r="C460" s="74" t="s">
        <v>7</v>
      </c>
      <c r="D460" s="74" t="s">
        <v>44</v>
      </c>
      <c r="E460" s="75" t="s">
        <v>116</v>
      </c>
      <c r="F460" s="74"/>
      <c r="G460" s="76">
        <f>G461</f>
        <v>51.2</v>
      </c>
      <c r="K460"/>
    </row>
    <row r="461" spans="1:11" ht="47.25">
      <c r="A461" s="73" t="s">
        <v>70</v>
      </c>
      <c r="B461" s="74" t="s">
        <v>52</v>
      </c>
      <c r="C461" s="74" t="s">
        <v>7</v>
      </c>
      <c r="D461" s="74" t="s">
        <v>44</v>
      </c>
      <c r="E461" s="75" t="s">
        <v>116</v>
      </c>
      <c r="F461" s="74" t="s">
        <v>65</v>
      </c>
      <c r="G461" s="76">
        <v>51.2</v>
      </c>
      <c r="K461"/>
    </row>
    <row r="462" spans="1:11" ht="15.75">
      <c r="A462" s="139" t="s">
        <v>350</v>
      </c>
      <c r="B462" s="74" t="s">
        <v>52</v>
      </c>
      <c r="C462" s="74" t="s">
        <v>7</v>
      </c>
      <c r="D462" s="74" t="s">
        <v>44</v>
      </c>
      <c r="E462" s="75" t="s">
        <v>349</v>
      </c>
      <c r="F462" s="74"/>
      <c r="G462" s="76">
        <f>G463</f>
        <v>3.53</v>
      </c>
      <c r="K462"/>
    </row>
    <row r="463" spans="1:11" ht="47.25">
      <c r="A463" s="73" t="s">
        <v>70</v>
      </c>
      <c r="B463" s="74" t="s">
        <v>52</v>
      </c>
      <c r="C463" s="74" t="s">
        <v>7</v>
      </c>
      <c r="D463" s="74" t="s">
        <v>44</v>
      </c>
      <c r="E463" s="75" t="s">
        <v>349</v>
      </c>
      <c r="F463" s="74" t="s">
        <v>65</v>
      </c>
      <c r="G463" s="76">
        <v>3.53</v>
      </c>
      <c r="K463"/>
    </row>
    <row r="464" spans="1:11" ht="15.75">
      <c r="A464" s="66" t="s">
        <v>20</v>
      </c>
      <c r="B464" s="67" t="s">
        <v>52</v>
      </c>
      <c r="C464" s="67" t="s">
        <v>14</v>
      </c>
      <c r="D464" s="67" t="s">
        <v>334</v>
      </c>
      <c r="E464" s="67"/>
      <c r="F464" s="67"/>
      <c r="G464" s="69">
        <f aca="true" t="shared" si="2" ref="G464:G469">G465</f>
        <v>49159.19</v>
      </c>
      <c r="K464"/>
    </row>
    <row r="465" spans="1:11" ht="15.75">
      <c r="A465" s="66" t="s">
        <v>212</v>
      </c>
      <c r="B465" s="67" t="s">
        <v>52</v>
      </c>
      <c r="C465" s="67" t="s">
        <v>14</v>
      </c>
      <c r="D465" s="67" t="s">
        <v>9</v>
      </c>
      <c r="E465" s="67"/>
      <c r="F465" s="67"/>
      <c r="G465" s="69">
        <f>G466+G471</f>
        <v>49159.19</v>
      </c>
      <c r="K465"/>
    </row>
    <row r="466" spans="1:8" s="2" customFormat="1" ht="126">
      <c r="A466" s="79" t="s">
        <v>280</v>
      </c>
      <c r="B466" s="80" t="s">
        <v>52</v>
      </c>
      <c r="C466" s="80" t="s">
        <v>14</v>
      </c>
      <c r="D466" s="80" t="s">
        <v>9</v>
      </c>
      <c r="E466" s="80" t="s">
        <v>199</v>
      </c>
      <c r="F466" s="80"/>
      <c r="G466" s="72">
        <f t="shared" si="2"/>
        <v>46861.8</v>
      </c>
      <c r="H466" s="171"/>
    </row>
    <row r="467" spans="1:8" s="9" customFormat="1" ht="31.5">
      <c r="A467" s="82" t="s">
        <v>217</v>
      </c>
      <c r="B467" s="83" t="s">
        <v>52</v>
      </c>
      <c r="C467" s="83" t="s">
        <v>14</v>
      </c>
      <c r="D467" s="83" t="s">
        <v>9</v>
      </c>
      <c r="E467" s="83" t="s">
        <v>213</v>
      </c>
      <c r="F467" s="83"/>
      <c r="G467" s="76">
        <f t="shared" si="2"/>
        <v>46861.8</v>
      </c>
      <c r="H467" s="28"/>
    </row>
    <row r="468" spans="1:11" ht="63">
      <c r="A468" s="82" t="s">
        <v>316</v>
      </c>
      <c r="B468" s="74" t="s">
        <v>52</v>
      </c>
      <c r="C468" s="74" t="s">
        <v>14</v>
      </c>
      <c r="D468" s="74" t="s">
        <v>9</v>
      </c>
      <c r="E468" s="74" t="s">
        <v>214</v>
      </c>
      <c r="F468" s="74"/>
      <c r="G468" s="76">
        <f t="shared" si="2"/>
        <v>46861.8</v>
      </c>
      <c r="K468"/>
    </row>
    <row r="469" spans="1:11" ht="94.5">
      <c r="A469" s="73" t="s">
        <v>124</v>
      </c>
      <c r="B469" s="74" t="s">
        <v>52</v>
      </c>
      <c r="C469" s="74" t="s">
        <v>14</v>
      </c>
      <c r="D469" s="74" t="s">
        <v>9</v>
      </c>
      <c r="E469" s="74" t="s">
        <v>105</v>
      </c>
      <c r="F469" s="74"/>
      <c r="G469" s="76">
        <f t="shared" si="2"/>
        <v>46861.8</v>
      </c>
      <c r="K469"/>
    </row>
    <row r="470" spans="1:11" ht="47.25">
      <c r="A470" s="73" t="s">
        <v>68</v>
      </c>
      <c r="B470" s="74" t="s">
        <v>52</v>
      </c>
      <c r="C470" s="74" t="s">
        <v>14</v>
      </c>
      <c r="D470" s="74" t="s">
        <v>9</v>
      </c>
      <c r="E470" s="74" t="s">
        <v>105</v>
      </c>
      <c r="F470" s="74" t="s">
        <v>67</v>
      </c>
      <c r="G470" s="76">
        <v>46861.8</v>
      </c>
      <c r="K470"/>
    </row>
    <row r="471" spans="1:11" ht="47.25">
      <c r="A471" s="79" t="s">
        <v>438</v>
      </c>
      <c r="B471" s="80" t="s">
        <v>52</v>
      </c>
      <c r="C471" s="80" t="s">
        <v>14</v>
      </c>
      <c r="D471" s="80" t="s">
        <v>9</v>
      </c>
      <c r="E471" s="80" t="s">
        <v>199</v>
      </c>
      <c r="F471" s="80"/>
      <c r="G471" s="72">
        <f>G472</f>
        <v>2297.39</v>
      </c>
      <c r="K471"/>
    </row>
    <row r="472" spans="1:11" ht="78.75">
      <c r="A472" s="46" t="s">
        <v>440</v>
      </c>
      <c r="B472" s="83" t="s">
        <v>52</v>
      </c>
      <c r="C472" s="83" t="s">
        <v>14</v>
      </c>
      <c r="D472" s="83" t="s">
        <v>9</v>
      </c>
      <c r="E472" s="83" t="s">
        <v>213</v>
      </c>
      <c r="F472" s="74"/>
      <c r="G472" s="76">
        <f>G473+G476</f>
        <v>2297.39</v>
      </c>
      <c r="K472"/>
    </row>
    <row r="473" spans="1:11" ht="63">
      <c r="A473" s="46" t="s">
        <v>446</v>
      </c>
      <c r="B473" s="83" t="s">
        <v>52</v>
      </c>
      <c r="C473" s="83" t="s">
        <v>14</v>
      </c>
      <c r="D473" s="83" t="s">
        <v>9</v>
      </c>
      <c r="E473" s="74" t="s">
        <v>445</v>
      </c>
      <c r="F473" s="74"/>
      <c r="G473" s="76">
        <f>G474</f>
        <v>2291.6</v>
      </c>
      <c r="K473"/>
    </row>
    <row r="474" spans="1:11" ht="47.25">
      <c r="A474" s="46" t="s">
        <v>448</v>
      </c>
      <c r="B474" s="83" t="s">
        <v>52</v>
      </c>
      <c r="C474" s="83" t="s">
        <v>14</v>
      </c>
      <c r="D474" s="83" t="s">
        <v>9</v>
      </c>
      <c r="E474" s="74" t="s">
        <v>447</v>
      </c>
      <c r="F474" s="74"/>
      <c r="G474" s="76">
        <f>G475</f>
        <v>2291.6</v>
      </c>
      <c r="K474"/>
    </row>
    <row r="475" spans="1:11" ht="47.25">
      <c r="A475" s="73" t="s">
        <v>68</v>
      </c>
      <c r="B475" s="83" t="s">
        <v>52</v>
      </c>
      <c r="C475" s="83" t="s">
        <v>14</v>
      </c>
      <c r="D475" s="83" t="s">
        <v>9</v>
      </c>
      <c r="E475" s="74" t="s">
        <v>447</v>
      </c>
      <c r="F475" s="74" t="s">
        <v>67</v>
      </c>
      <c r="G475" s="76">
        <v>2291.6</v>
      </c>
      <c r="K475"/>
    </row>
    <row r="476" spans="1:11" ht="45">
      <c r="A476" s="157" t="s">
        <v>450</v>
      </c>
      <c r="B476" s="83" t="s">
        <v>52</v>
      </c>
      <c r="C476" s="83" t="s">
        <v>14</v>
      </c>
      <c r="D476" s="83" t="s">
        <v>9</v>
      </c>
      <c r="E476" s="74" t="s">
        <v>441</v>
      </c>
      <c r="F476" s="74"/>
      <c r="G476" s="76">
        <f>G477</f>
        <v>5.79</v>
      </c>
      <c r="K476"/>
    </row>
    <row r="477" spans="1:11" ht="45">
      <c r="A477" s="157" t="s">
        <v>390</v>
      </c>
      <c r="B477" s="83" t="s">
        <v>52</v>
      </c>
      <c r="C477" s="83" t="s">
        <v>14</v>
      </c>
      <c r="D477" s="83" t="s">
        <v>9</v>
      </c>
      <c r="E477" s="74" t="s">
        <v>449</v>
      </c>
      <c r="F477" s="74"/>
      <c r="G477" s="76">
        <f>G478</f>
        <v>5.79</v>
      </c>
      <c r="K477"/>
    </row>
    <row r="478" spans="1:11" ht="47.25">
      <c r="A478" s="73" t="s">
        <v>68</v>
      </c>
      <c r="B478" s="83" t="s">
        <v>52</v>
      </c>
      <c r="C478" s="83" t="s">
        <v>14</v>
      </c>
      <c r="D478" s="83" t="s">
        <v>9</v>
      </c>
      <c r="E478" s="74" t="s">
        <v>449</v>
      </c>
      <c r="F478" s="74" t="s">
        <v>67</v>
      </c>
      <c r="G478" s="76">
        <v>5.79</v>
      </c>
      <c r="K478"/>
    </row>
    <row r="479" spans="1:11" ht="15.75">
      <c r="A479" s="66" t="s">
        <v>149</v>
      </c>
      <c r="B479" s="67" t="s">
        <v>52</v>
      </c>
      <c r="C479" s="67" t="s">
        <v>17</v>
      </c>
      <c r="D479" s="67" t="s">
        <v>334</v>
      </c>
      <c r="E479" s="67"/>
      <c r="F479" s="67"/>
      <c r="G479" s="69">
        <f>G480</f>
        <v>157515.35000000003</v>
      </c>
      <c r="K479"/>
    </row>
    <row r="480" spans="1:11" ht="15.75">
      <c r="A480" s="66" t="s">
        <v>34</v>
      </c>
      <c r="B480" s="67" t="s">
        <v>52</v>
      </c>
      <c r="C480" s="67" t="s">
        <v>17</v>
      </c>
      <c r="D480" s="67" t="s">
        <v>7</v>
      </c>
      <c r="E480" s="67"/>
      <c r="F480" s="67"/>
      <c r="G480" s="69">
        <f>G481+G495+G510</f>
        <v>157515.35000000003</v>
      </c>
      <c r="K480"/>
    </row>
    <row r="481" spans="1:8" s="2" customFormat="1" ht="94.5">
      <c r="A481" s="79" t="s">
        <v>266</v>
      </c>
      <c r="B481" s="71" t="s">
        <v>52</v>
      </c>
      <c r="C481" s="71" t="s">
        <v>17</v>
      </c>
      <c r="D481" s="71" t="s">
        <v>7</v>
      </c>
      <c r="E481" s="71" t="s">
        <v>218</v>
      </c>
      <c r="F481" s="71"/>
      <c r="G481" s="72">
        <f>G482+G486+G490</f>
        <v>138055.29</v>
      </c>
      <c r="H481" s="171"/>
    </row>
    <row r="482" spans="1:11" ht="78.75">
      <c r="A482" s="125" t="s">
        <v>267</v>
      </c>
      <c r="B482" s="74" t="s">
        <v>52</v>
      </c>
      <c r="C482" s="74" t="s">
        <v>17</v>
      </c>
      <c r="D482" s="74" t="s">
        <v>7</v>
      </c>
      <c r="E482" s="74" t="s">
        <v>219</v>
      </c>
      <c r="F482" s="75"/>
      <c r="G482" s="76">
        <f>G483</f>
        <v>3904.55</v>
      </c>
      <c r="K482"/>
    </row>
    <row r="483" spans="1:11" ht="15.75">
      <c r="A483" s="126" t="s">
        <v>317</v>
      </c>
      <c r="B483" s="83" t="s">
        <v>52</v>
      </c>
      <c r="C483" s="83" t="s">
        <v>17</v>
      </c>
      <c r="D483" s="83" t="s">
        <v>7</v>
      </c>
      <c r="E483" s="83" t="s">
        <v>220</v>
      </c>
      <c r="F483" s="84"/>
      <c r="G483" s="76">
        <f>G484</f>
        <v>3904.55</v>
      </c>
      <c r="K483"/>
    </row>
    <row r="484" spans="1:11" ht="15.75">
      <c r="A484" s="107" t="s">
        <v>227</v>
      </c>
      <c r="B484" s="83" t="s">
        <v>52</v>
      </c>
      <c r="C484" s="83" t="s">
        <v>17</v>
      </c>
      <c r="D484" s="83" t="s">
        <v>7</v>
      </c>
      <c r="E484" s="83" t="s">
        <v>108</v>
      </c>
      <c r="F484" s="83"/>
      <c r="G484" s="76">
        <f>G485</f>
        <v>3904.55</v>
      </c>
      <c r="K484"/>
    </row>
    <row r="485" spans="1:11" ht="47.25">
      <c r="A485" s="82" t="s">
        <v>68</v>
      </c>
      <c r="B485" s="83" t="s">
        <v>52</v>
      </c>
      <c r="C485" s="83" t="s">
        <v>17</v>
      </c>
      <c r="D485" s="83" t="s">
        <v>7</v>
      </c>
      <c r="E485" s="83" t="s">
        <v>108</v>
      </c>
      <c r="F485" s="83" t="s">
        <v>67</v>
      </c>
      <c r="G485" s="76">
        <v>3904.55</v>
      </c>
      <c r="K485"/>
    </row>
    <row r="486" spans="1:11" ht="78.75">
      <c r="A486" s="107" t="s">
        <v>268</v>
      </c>
      <c r="B486" s="83" t="s">
        <v>52</v>
      </c>
      <c r="C486" s="83" t="s">
        <v>17</v>
      </c>
      <c r="D486" s="83" t="s">
        <v>7</v>
      </c>
      <c r="E486" s="83" t="s">
        <v>221</v>
      </c>
      <c r="F486" s="83"/>
      <c r="G486" s="76">
        <f>G487</f>
        <v>50366.25</v>
      </c>
      <c r="K486"/>
    </row>
    <row r="487" spans="1:11" ht="31.5">
      <c r="A487" s="107" t="s">
        <v>318</v>
      </c>
      <c r="B487" s="83" t="s">
        <v>52</v>
      </c>
      <c r="C487" s="83" t="s">
        <v>17</v>
      </c>
      <c r="D487" s="83" t="s">
        <v>7</v>
      </c>
      <c r="E487" s="83" t="s">
        <v>222</v>
      </c>
      <c r="F487" s="83"/>
      <c r="G487" s="76">
        <f>G488</f>
        <v>50366.25</v>
      </c>
      <c r="K487"/>
    </row>
    <row r="488" spans="1:11" ht="15.75">
      <c r="A488" s="107" t="s">
        <v>226</v>
      </c>
      <c r="B488" s="83" t="s">
        <v>52</v>
      </c>
      <c r="C488" s="83" t="s">
        <v>17</v>
      </c>
      <c r="D488" s="83" t="s">
        <v>7</v>
      </c>
      <c r="E488" s="83" t="s">
        <v>109</v>
      </c>
      <c r="F488" s="83"/>
      <c r="G488" s="76">
        <f>G489</f>
        <v>50366.25</v>
      </c>
      <c r="K488"/>
    </row>
    <row r="489" spans="1:11" ht="47.25">
      <c r="A489" s="73" t="s">
        <v>68</v>
      </c>
      <c r="B489" s="74" t="s">
        <v>52</v>
      </c>
      <c r="C489" s="74" t="s">
        <v>35</v>
      </c>
      <c r="D489" s="74" t="s">
        <v>7</v>
      </c>
      <c r="E489" s="74" t="s">
        <v>109</v>
      </c>
      <c r="F489" s="74" t="s">
        <v>67</v>
      </c>
      <c r="G489" s="76">
        <v>50366.25</v>
      </c>
      <c r="K489"/>
    </row>
    <row r="490" spans="1:11" ht="94.5">
      <c r="A490" s="125" t="s">
        <v>269</v>
      </c>
      <c r="B490" s="74" t="s">
        <v>52</v>
      </c>
      <c r="C490" s="74" t="s">
        <v>17</v>
      </c>
      <c r="D490" s="74" t="s">
        <v>7</v>
      </c>
      <c r="E490" s="74" t="s">
        <v>223</v>
      </c>
      <c r="F490" s="74"/>
      <c r="G490" s="76">
        <f>G491</f>
        <v>83784.49</v>
      </c>
      <c r="K490"/>
    </row>
    <row r="491" spans="1:11" ht="63">
      <c r="A491" s="126" t="s">
        <v>322</v>
      </c>
      <c r="B491" s="74" t="s">
        <v>52</v>
      </c>
      <c r="C491" s="74" t="s">
        <v>17</v>
      </c>
      <c r="D491" s="74" t="s">
        <v>7</v>
      </c>
      <c r="E491" s="74" t="s">
        <v>224</v>
      </c>
      <c r="F491" s="74"/>
      <c r="G491" s="76">
        <f>G492</f>
        <v>83784.49</v>
      </c>
      <c r="K491"/>
    </row>
    <row r="492" spans="1:11" ht="31.5">
      <c r="A492" s="106" t="s">
        <v>225</v>
      </c>
      <c r="B492" s="74" t="s">
        <v>52</v>
      </c>
      <c r="C492" s="74" t="s">
        <v>17</v>
      </c>
      <c r="D492" s="74" t="s">
        <v>7</v>
      </c>
      <c r="E492" s="74" t="s">
        <v>106</v>
      </c>
      <c r="F492" s="74"/>
      <c r="G492" s="76">
        <f>G494+G493</f>
        <v>83784.49</v>
      </c>
      <c r="K492"/>
    </row>
    <row r="493" spans="1:11" ht="110.25">
      <c r="A493" s="73" t="s">
        <v>69</v>
      </c>
      <c r="B493" s="74" t="s">
        <v>52</v>
      </c>
      <c r="C493" s="74" t="s">
        <v>17</v>
      </c>
      <c r="D493" s="74" t="s">
        <v>7</v>
      </c>
      <c r="E493" s="74" t="s">
        <v>106</v>
      </c>
      <c r="F493" s="74" t="s">
        <v>64</v>
      </c>
      <c r="G493" s="76">
        <v>0</v>
      </c>
      <c r="K493"/>
    </row>
    <row r="494" spans="1:11" ht="47.25">
      <c r="A494" s="73" t="s">
        <v>68</v>
      </c>
      <c r="B494" s="74" t="s">
        <v>52</v>
      </c>
      <c r="C494" s="74" t="s">
        <v>17</v>
      </c>
      <c r="D494" s="74" t="s">
        <v>7</v>
      </c>
      <c r="E494" s="74" t="s">
        <v>106</v>
      </c>
      <c r="F494" s="74" t="s">
        <v>67</v>
      </c>
      <c r="G494" s="76">
        <v>83784.49</v>
      </c>
      <c r="K494"/>
    </row>
    <row r="495" spans="1:8" s="20" customFormat="1" ht="43.5">
      <c r="A495" s="151" t="s">
        <v>451</v>
      </c>
      <c r="B495" s="135" t="s">
        <v>52</v>
      </c>
      <c r="C495" s="135" t="s">
        <v>35</v>
      </c>
      <c r="D495" s="135" t="s">
        <v>7</v>
      </c>
      <c r="E495" s="135" t="s">
        <v>218</v>
      </c>
      <c r="F495" s="135"/>
      <c r="G495" s="138">
        <f>G496+G505</f>
        <v>12953.2</v>
      </c>
      <c r="H495" s="176"/>
    </row>
    <row r="496" spans="1:11" ht="78.75">
      <c r="A496" s="46" t="s">
        <v>400</v>
      </c>
      <c r="B496" s="74" t="s">
        <v>52</v>
      </c>
      <c r="C496" s="74" t="s">
        <v>17</v>
      </c>
      <c r="D496" s="74" t="s">
        <v>7</v>
      </c>
      <c r="E496" s="74" t="s">
        <v>399</v>
      </c>
      <c r="F496" s="74"/>
      <c r="G496" s="76">
        <f>G497+G500</f>
        <v>450</v>
      </c>
      <c r="K496"/>
    </row>
    <row r="497" spans="1:11" ht="31.5">
      <c r="A497" s="25" t="s">
        <v>402</v>
      </c>
      <c r="B497" s="74" t="s">
        <v>52</v>
      </c>
      <c r="C497" s="74" t="s">
        <v>17</v>
      </c>
      <c r="D497" s="74" t="s">
        <v>7</v>
      </c>
      <c r="E497" s="74" t="s">
        <v>401</v>
      </c>
      <c r="F497" s="74"/>
      <c r="G497" s="76">
        <f>G498</f>
        <v>150</v>
      </c>
      <c r="K497"/>
    </row>
    <row r="498" spans="1:11" ht="15.75">
      <c r="A498" s="46" t="s">
        <v>404</v>
      </c>
      <c r="B498" s="74" t="s">
        <v>52</v>
      </c>
      <c r="C498" s="74" t="s">
        <v>17</v>
      </c>
      <c r="D498" s="74" t="s">
        <v>7</v>
      </c>
      <c r="E498" s="74" t="s">
        <v>403</v>
      </c>
      <c r="F498" s="74"/>
      <c r="G498" s="76">
        <f>G499</f>
        <v>150</v>
      </c>
      <c r="K498"/>
    </row>
    <row r="499" spans="1:11" ht="47.25">
      <c r="A499" s="73" t="s">
        <v>68</v>
      </c>
      <c r="B499" s="74" t="s">
        <v>52</v>
      </c>
      <c r="C499" s="74" t="s">
        <v>17</v>
      </c>
      <c r="D499" s="74" t="s">
        <v>7</v>
      </c>
      <c r="E499" s="74" t="s">
        <v>403</v>
      </c>
      <c r="F499" s="74" t="s">
        <v>67</v>
      </c>
      <c r="G499" s="76">
        <v>150</v>
      </c>
      <c r="K499"/>
    </row>
    <row r="500" spans="1:11" ht="31.5">
      <c r="A500" s="73" t="s">
        <v>407</v>
      </c>
      <c r="B500" s="74" t="s">
        <v>52</v>
      </c>
      <c r="C500" s="74" t="s">
        <v>17</v>
      </c>
      <c r="D500" s="74" t="s">
        <v>7</v>
      </c>
      <c r="E500" s="74" t="s">
        <v>405</v>
      </c>
      <c r="F500" s="74"/>
      <c r="G500" s="76">
        <f>G501+G503</f>
        <v>300</v>
      </c>
      <c r="K500"/>
    </row>
    <row r="501" spans="1:11" ht="63">
      <c r="A501" s="73" t="s">
        <v>408</v>
      </c>
      <c r="B501" s="74" t="s">
        <v>52</v>
      </c>
      <c r="C501" s="74" t="s">
        <v>17</v>
      </c>
      <c r="D501" s="74" t="s">
        <v>7</v>
      </c>
      <c r="E501" s="74" t="s">
        <v>406</v>
      </c>
      <c r="F501" s="74"/>
      <c r="G501" s="76">
        <f>G502</f>
        <v>100</v>
      </c>
      <c r="K501"/>
    </row>
    <row r="502" spans="1:11" ht="47.25">
      <c r="A502" s="82" t="s">
        <v>68</v>
      </c>
      <c r="B502" s="74" t="s">
        <v>52</v>
      </c>
      <c r="C502" s="74" t="s">
        <v>35</v>
      </c>
      <c r="D502" s="74" t="s">
        <v>7</v>
      </c>
      <c r="E502" s="74" t="s">
        <v>406</v>
      </c>
      <c r="F502" s="74" t="s">
        <v>67</v>
      </c>
      <c r="G502" s="76">
        <v>100</v>
      </c>
      <c r="K502"/>
    </row>
    <row r="503" spans="1:11" ht="63">
      <c r="A503" s="82" t="s">
        <v>410</v>
      </c>
      <c r="B503" s="74" t="s">
        <v>52</v>
      </c>
      <c r="C503" s="74" t="s">
        <v>17</v>
      </c>
      <c r="D503" s="74" t="s">
        <v>7</v>
      </c>
      <c r="E503" s="74" t="s">
        <v>409</v>
      </c>
      <c r="F503" s="74"/>
      <c r="G503" s="76">
        <f>G504</f>
        <v>200</v>
      </c>
      <c r="K503"/>
    </row>
    <row r="504" spans="1:11" ht="47.25">
      <c r="A504" s="73" t="s">
        <v>68</v>
      </c>
      <c r="B504" s="74" t="s">
        <v>52</v>
      </c>
      <c r="C504" s="74" t="s">
        <v>17</v>
      </c>
      <c r="D504" s="74" t="s">
        <v>7</v>
      </c>
      <c r="E504" s="74" t="s">
        <v>409</v>
      </c>
      <c r="F504" s="74" t="s">
        <v>67</v>
      </c>
      <c r="G504" s="76">
        <v>200</v>
      </c>
      <c r="K504"/>
    </row>
    <row r="505" spans="1:11" ht="31.5">
      <c r="A505" s="73" t="s">
        <v>412</v>
      </c>
      <c r="B505" s="74" t="s">
        <v>52</v>
      </c>
      <c r="C505" s="74" t="s">
        <v>35</v>
      </c>
      <c r="D505" s="74" t="s">
        <v>7</v>
      </c>
      <c r="E505" s="74" t="s">
        <v>411</v>
      </c>
      <c r="F505" s="74"/>
      <c r="G505" s="76">
        <f>G506</f>
        <v>12503.2</v>
      </c>
      <c r="K505"/>
    </row>
    <row r="506" spans="1:11" ht="94.5">
      <c r="A506" s="73" t="s">
        <v>414</v>
      </c>
      <c r="B506" s="74" t="s">
        <v>52</v>
      </c>
      <c r="C506" s="74" t="s">
        <v>35</v>
      </c>
      <c r="D506" s="74" t="s">
        <v>7</v>
      </c>
      <c r="E506" s="74" t="s">
        <v>413</v>
      </c>
      <c r="F506" s="74"/>
      <c r="G506" s="76">
        <f>G507</f>
        <v>12503.2</v>
      </c>
      <c r="K506"/>
    </row>
    <row r="507" spans="1:11" ht="31.5">
      <c r="A507" s="73" t="s">
        <v>416</v>
      </c>
      <c r="B507" s="74" t="s">
        <v>52</v>
      </c>
      <c r="C507" s="74" t="s">
        <v>35</v>
      </c>
      <c r="D507" s="74" t="s">
        <v>7</v>
      </c>
      <c r="E507" s="74" t="s">
        <v>415</v>
      </c>
      <c r="F507" s="74"/>
      <c r="G507" s="76">
        <f>G508+G509</f>
        <v>12503.2</v>
      </c>
      <c r="K507"/>
    </row>
    <row r="508" spans="1:11" ht="110.25">
      <c r="A508" s="73" t="s">
        <v>69</v>
      </c>
      <c r="B508" s="74" t="s">
        <v>52</v>
      </c>
      <c r="C508" s="74" t="s">
        <v>35</v>
      </c>
      <c r="D508" s="74" t="s">
        <v>7</v>
      </c>
      <c r="E508" s="74" t="s">
        <v>415</v>
      </c>
      <c r="F508" s="74" t="s">
        <v>64</v>
      </c>
      <c r="G508" s="76">
        <v>1.2</v>
      </c>
      <c r="K508"/>
    </row>
    <row r="509" spans="1:11" ht="47.25">
      <c r="A509" s="73" t="s">
        <v>70</v>
      </c>
      <c r="B509" s="74" t="s">
        <v>52</v>
      </c>
      <c r="C509" s="74" t="s">
        <v>35</v>
      </c>
      <c r="D509" s="74" t="s">
        <v>7</v>
      </c>
      <c r="E509" s="74" t="s">
        <v>415</v>
      </c>
      <c r="F509" s="74" t="s">
        <v>65</v>
      </c>
      <c r="G509" s="76">
        <v>12502</v>
      </c>
      <c r="K509"/>
    </row>
    <row r="510" spans="1:8" s="20" customFormat="1" ht="29.25">
      <c r="A510" s="151" t="s">
        <v>85</v>
      </c>
      <c r="B510" s="135" t="s">
        <v>52</v>
      </c>
      <c r="C510" s="135" t="s">
        <v>17</v>
      </c>
      <c r="D510" s="135" t="s">
        <v>7</v>
      </c>
      <c r="E510" s="135" t="s">
        <v>111</v>
      </c>
      <c r="F510" s="135"/>
      <c r="G510" s="138">
        <f>G511</f>
        <v>6506.860000000001</v>
      </c>
      <c r="H510" s="176"/>
    </row>
    <row r="511" spans="1:11" ht="15.75">
      <c r="A511" s="82" t="s">
        <v>150</v>
      </c>
      <c r="B511" s="83" t="s">
        <v>52</v>
      </c>
      <c r="C511" s="83" t="s">
        <v>17</v>
      </c>
      <c r="D511" s="83" t="s">
        <v>7</v>
      </c>
      <c r="E511" s="83" t="s">
        <v>125</v>
      </c>
      <c r="F511" s="83"/>
      <c r="G511" s="76">
        <f>G513+G514+G512</f>
        <v>6506.860000000001</v>
      </c>
      <c r="K511"/>
    </row>
    <row r="512" spans="1:11" ht="110.25">
      <c r="A512" s="73" t="s">
        <v>69</v>
      </c>
      <c r="B512" s="83" t="s">
        <v>52</v>
      </c>
      <c r="C512" s="83" t="s">
        <v>17</v>
      </c>
      <c r="D512" s="83" t="s">
        <v>7</v>
      </c>
      <c r="E512" s="83" t="s">
        <v>125</v>
      </c>
      <c r="F512" s="83" t="s">
        <v>64</v>
      </c>
      <c r="G512" s="76">
        <v>87</v>
      </c>
      <c r="K512"/>
    </row>
    <row r="513" spans="1:11" ht="47.25">
      <c r="A513" s="82" t="s">
        <v>70</v>
      </c>
      <c r="B513" s="83" t="s">
        <v>52</v>
      </c>
      <c r="C513" s="83" t="s">
        <v>17</v>
      </c>
      <c r="D513" s="83" t="s">
        <v>7</v>
      </c>
      <c r="E513" s="83" t="s">
        <v>125</v>
      </c>
      <c r="F513" s="83" t="s">
        <v>65</v>
      </c>
      <c r="G513" s="76">
        <v>2667.73</v>
      </c>
      <c r="K513"/>
    </row>
    <row r="514" spans="1:11" ht="47.25">
      <c r="A514" s="82" t="s">
        <v>68</v>
      </c>
      <c r="B514" s="83" t="s">
        <v>52</v>
      </c>
      <c r="C514" s="83" t="s">
        <v>17</v>
      </c>
      <c r="D514" s="83" t="s">
        <v>7</v>
      </c>
      <c r="E514" s="83" t="s">
        <v>125</v>
      </c>
      <c r="F514" s="83" t="s">
        <v>67</v>
      </c>
      <c r="G514" s="76">
        <v>3752.13</v>
      </c>
      <c r="K514"/>
    </row>
    <row r="515" spans="1:11" ht="110.25">
      <c r="A515" s="63" t="s">
        <v>61</v>
      </c>
      <c r="B515" s="64" t="s">
        <v>53</v>
      </c>
      <c r="C515" s="86"/>
      <c r="D515" s="86"/>
      <c r="E515" s="86"/>
      <c r="F515" s="86"/>
      <c r="G515" s="65">
        <f>G516+G525+G548</f>
        <v>160590.06999999995</v>
      </c>
      <c r="K515"/>
    </row>
    <row r="516" spans="1:11" ht="15.75">
      <c r="A516" s="66" t="s">
        <v>22</v>
      </c>
      <c r="B516" s="67" t="s">
        <v>53</v>
      </c>
      <c r="C516" s="67" t="s">
        <v>7</v>
      </c>
      <c r="D516" s="67" t="s">
        <v>334</v>
      </c>
      <c r="E516" s="67"/>
      <c r="F516" s="67"/>
      <c r="G516" s="69">
        <f>G517</f>
        <v>3498.4300000000003</v>
      </c>
      <c r="K516"/>
    </row>
    <row r="517" spans="1:11" ht="78.75">
      <c r="A517" s="66" t="s">
        <v>32</v>
      </c>
      <c r="B517" s="67" t="s">
        <v>53</v>
      </c>
      <c r="C517" s="67" t="s">
        <v>7</v>
      </c>
      <c r="D517" s="67" t="s">
        <v>8</v>
      </c>
      <c r="E517" s="67"/>
      <c r="F517" s="67"/>
      <c r="G517" s="69">
        <f>G518</f>
        <v>3498.4300000000003</v>
      </c>
      <c r="K517"/>
    </row>
    <row r="518" spans="1:11" ht="31.5">
      <c r="A518" s="70" t="s">
        <v>85</v>
      </c>
      <c r="B518" s="71" t="s">
        <v>53</v>
      </c>
      <c r="C518" s="71" t="s">
        <v>7</v>
      </c>
      <c r="D518" s="71" t="s">
        <v>8</v>
      </c>
      <c r="E518" s="77" t="s">
        <v>111</v>
      </c>
      <c r="F518" s="71"/>
      <c r="G518" s="72">
        <f>G519+G522</f>
        <v>3498.4300000000003</v>
      </c>
      <c r="K518"/>
    </row>
    <row r="519" spans="1:11" ht="15.75">
      <c r="A519" s="73" t="s">
        <v>24</v>
      </c>
      <c r="B519" s="74" t="s">
        <v>53</v>
      </c>
      <c r="C519" s="74" t="s">
        <v>7</v>
      </c>
      <c r="D519" s="74" t="s">
        <v>8</v>
      </c>
      <c r="E519" s="75" t="s">
        <v>90</v>
      </c>
      <c r="F519" s="74"/>
      <c r="G519" s="76">
        <f>SUM(G520:G521)</f>
        <v>3131.63</v>
      </c>
      <c r="K519"/>
    </row>
    <row r="520" spans="1:11" ht="110.25">
      <c r="A520" s="73" t="s">
        <v>69</v>
      </c>
      <c r="B520" s="74" t="s">
        <v>53</v>
      </c>
      <c r="C520" s="74" t="s">
        <v>7</v>
      </c>
      <c r="D520" s="74" t="s">
        <v>8</v>
      </c>
      <c r="E520" s="75" t="s">
        <v>90</v>
      </c>
      <c r="F520" s="74" t="s">
        <v>64</v>
      </c>
      <c r="G520" s="76">
        <v>3060.63</v>
      </c>
      <c r="K520"/>
    </row>
    <row r="521" spans="1:11" ht="47.25">
      <c r="A521" s="73" t="s">
        <v>70</v>
      </c>
      <c r="B521" s="74" t="s">
        <v>53</v>
      </c>
      <c r="C521" s="74" t="s">
        <v>7</v>
      </c>
      <c r="D521" s="74" t="s">
        <v>8</v>
      </c>
      <c r="E521" s="75" t="s">
        <v>90</v>
      </c>
      <c r="F521" s="74" t="s">
        <v>65</v>
      </c>
      <c r="G521" s="76">
        <v>71</v>
      </c>
      <c r="K521"/>
    </row>
    <row r="522" spans="1:11" ht="63">
      <c r="A522" s="73" t="s">
        <v>46</v>
      </c>
      <c r="B522" s="74" t="s">
        <v>53</v>
      </c>
      <c r="C522" s="74" t="s">
        <v>7</v>
      </c>
      <c r="D522" s="74" t="s">
        <v>8</v>
      </c>
      <c r="E522" s="85" t="s">
        <v>110</v>
      </c>
      <c r="F522" s="74"/>
      <c r="G522" s="76">
        <f>G523+G524</f>
        <v>366.8</v>
      </c>
      <c r="K522"/>
    </row>
    <row r="523" spans="1:11" ht="110.25">
      <c r="A523" s="73" t="s">
        <v>69</v>
      </c>
      <c r="B523" s="74" t="s">
        <v>53</v>
      </c>
      <c r="C523" s="74" t="s">
        <v>7</v>
      </c>
      <c r="D523" s="74" t="s">
        <v>8</v>
      </c>
      <c r="E523" s="85" t="s">
        <v>110</v>
      </c>
      <c r="F523" s="74" t="s">
        <v>64</v>
      </c>
      <c r="G523" s="76">
        <v>354.91</v>
      </c>
      <c r="K523"/>
    </row>
    <row r="524" spans="1:11" ht="47.25">
      <c r="A524" s="73" t="s">
        <v>70</v>
      </c>
      <c r="B524" s="74" t="s">
        <v>53</v>
      </c>
      <c r="C524" s="74" t="s">
        <v>7</v>
      </c>
      <c r="D524" s="74" t="s">
        <v>8</v>
      </c>
      <c r="E524" s="85" t="s">
        <v>110</v>
      </c>
      <c r="F524" s="74" t="s">
        <v>65</v>
      </c>
      <c r="G524" s="76">
        <v>11.89</v>
      </c>
      <c r="K524"/>
    </row>
    <row r="525" spans="1:11" ht="15.75">
      <c r="A525" s="66" t="s">
        <v>20</v>
      </c>
      <c r="B525" s="67" t="s">
        <v>53</v>
      </c>
      <c r="C525" s="67" t="s">
        <v>14</v>
      </c>
      <c r="D525" s="67" t="s">
        <v>334</v>
      </c>
      <c r="E525" s="67"/>
      <c r="F525" s="67"/>
      <c r="G525" s="69">
        <f>G526</f>
        <v>25524.93</v>
      </c>
      <c r="K525"/>
    </row>
    <row r="526" spans="1:11" ht="15.75">
      <c r="A526" s="66" t="s">
        <v>228</v>
      </c>
      <c r="B526" s="67" t="s">
        <v>53</v>
      </c>
      <c r="C526" s="67" t="s">
        <v>14</v>
      </c>
      <c r="D526" s="67" t="s">
        <v>14</v>
      </c>
      <c r="E526" s="67"/>
      <c r="F526" s="67"/>
      <c r="G526" s="69">
        <f>G527+G538</f>
        <v>25524.93</v>
      </c>
      <c r="K526"/>
    </row>
    <row r="527" spans="1:8" s="29" customFormat="1" ht="47.25">
      <c r="A527" s="88" t="s">
        <v>439</v>
      </c>
      <c r="B527" s="71" t="s">
        <v>53</v>
      </c>
      <c r="C527" s="71" t="s">
        <v>14</v>
      </c>
      <c r="D527" s="71" t="s">
        <v>14</v>
      </c>
      <c r="E527" s="101" t="s">
        <v>293</v>
      </c>
      <c r="F527" s="71"/>
      <c r="G527" s="72">
        <f>G528+G534</f>
        <v>10648.819999999998</v>
      </c>
      <c r="H527" s="28"/>
    </row>
    <row r="528" spans="1:8" s="27" customFormat="1" ht="31.5">
      <c r="A528" s="106" t="s">
        <v>240</v>
      </c>
      <c r="B528" s="74" t="s">
        <v>53</v>
      </c>
      <c r="C528" s="74" t="s">
        <v>14</v>
      </c>
      <c r="D528" s="74" t="s">
        <v>14</v>
      </c>
      <c r="E528" s="118" t="s">
        <v>243</v>
      </c>
      <c r="F528" s="74"/>
      <c r="G528" s="76">
        <f>G529</f>
        <v>9850.019999999999</v>
      </c>
      <c r="H528" s="26"/>
    </row>
    <row r="529" spans="1:8" s="27" customFormat="1" ht="47.25">
      <c r="A529" s="90" t="s">
        <v>319</v>
      </c>
      <c r="B529" s="74" t="s">
        <v>53</v>
      </c>
      <c r="C529" s="74" t="s">
        <v>14</v>
      </c>
      <c r="D529" s="74" t="s">
        <v>14</v>
      </c>
      <c r="E529" s="118" t="s">
        <v>242</v>
      </c>
      <c r="F529" s="74"/>
      <c r="G529" s="76">
        <f>G530+G532</f>
        <v>9850.019999999999</v>
      </c>
      <c r="H529" s="26"/>
    </row>
    <row r="530" spans="1:8" s="27" customFormat="1" ht="63">
      <c r="A530" s="25" t="s">
        <v>396</v>
      </c>
      <c r="B530" s="74" t="s">
        <v>53</v>
      </c>
      <c r="C530" s="74" t="s">
        <v>14</v>
      </c>
      <c r="D530" s="74" t="s">
        <v>14</v>
      </c>
      <c r="E530" s="127" t="s">
        <v>286</v>
      </c>
      <c r="F530" s="127"/>
      <c r="G530" s="76">
        <f>G531</f>
        <v>9754.3</v>
      </c>
      <c r="H530" s="26"/>
    </row>
    <row r="531" spans="1:8" s="2" customFormat="1" ht="47.25">
      <c r="A531" s="73" t="s">
        <v>68</v>
      </c>
      <c r="B531" s="74" t="s">
        <v>53</v>
      </c>
      <c r="C531" s="74" t="s">
        <v>14</v>
      </c>
      <c r="D531" s="74" t="s">
        <v>14</v>
      </c>
      <c r="E531" s="127" t="s">
        <v>286</v>
      </c>
      <c r="F531" s="127" t="s">
        <v>67</v>
      </c>
      <c r="G531" s="76">
        <v>9754.3</v>
      </c>
      <c r="H531" s="171"/>
    </row>
    <row r="532" spans="1:11" ht="94.5">
      <c r="A532" s="46" t="s">
        <v>397</v>
      </c>
      <c r="B532" s="83" t="s">
        <v>53</v>
      </c>
      <c r="C532" s="83" t="s">
        <v>14</v>
      </c>
      <c r="D532" s="83" t="s">
        <v>14</v>
      </c>
      <c r="E532" s="83" t="s">
        <v>241</v>
      </c>
      <c r="F532" s="80"/>
      <c r="G532" s="76">
        <f>G533</f>
        <v>95.72</v>
      </c>
      <c r="K532"/>
    </row>
    <row r="533" spans="1:11" ht="47.25">
      <c r="A533" s="73" t="s">
        <v>68</v>
      </c>
      <c r="B533" s="83" t="s">
        <v>53</v>
      </c>
      <c r="C533" s="83" t="s">
        <v>14</v>
      </c>
      <c r="D533" s="83" t="s">
        <v>14</v>
      </c>
      <c r="E533" s="83" t="s">
        <v>241</v>
      </c>
      <c r="F533" s="83" t="s">
        <v>67</v>
      </c>
      <c r="G533" s="76">
        <v>95.72</v>
      </c>
      <c r="K533"/>
    </row>
    <row r="534" spans="1:11" ht="15.75">
      <c r="A534" s="73" t="s">
        <v>417</v>
      </c>
      <c r="B534" s="83" t="s">
        <v>53</v>
      </c>
      <c r="C534" s="83" t="s">
        <v>14</v>
      </c>
      <c r="D534" s="83" t="s">
        <v>14</v>
      </c>
      <c r="E534" s="83" t="s">
        <v>292</v>
      </c>
      <c r="F534" s="83"/>
      <c r="G534" s="76">
        <f>G535</f>
        <v>798.8</v>
      </c>
      <c r="K534"/>
    </row>
    <row r="535" spans="1:11" ht="31.5">
      <c r="A535" s="73" t="s">
        <v>418</v>
      </c>
      <c r="B535" s="83" t="s">
        <v>53</v>
      </c>
      <c r="C535" s="83" t="s">
        <v>14</v>
      </c>
      <c r="D535" s="83" t="s">
        <v>14</v>
      </c>
      <c r="E535" s="83" t="s">
        <v>291</v>
      </c>
      <c r="F535" s="83"/>
      <c r="G535" s="76">
        <f>G536</f>
        <v>798.8</v>
      </c>
      <c r="K535"/>
    </row>
    <row r="536" spans="1:11" ht="31.5">
      <c r="A536" s="73" t="s">
        <v>140</v>
      </c>
      <c r="B536" s="83" t="s">
        <v>53</v>
      </c>
      <c r="C536" s="83" t="s">
        <v>14</v>
      </c>
      <c r="D536" s="83" t="s">
        <v>14</v>
      </c>
      <c r="E536" s="83" t="s">
        <v>289</v>
      </c>
      <c r="F536" s="83"/>
      <c r="G536" s="76">
        <f>G537</f>
        <v>798.8</v>
      </c>
      <c r="K536"/>
    </row>
    <row r="537" spans="1:11" ht="47.25">
      <c r="A537" s="73" t="s">
        <v>68</v>
      </c>
      <c r="B537" s="83" t="s">
        <v>53</v>
      </c>
      <c r="C537" s="83" t="s">
        <v>14</v>
      </c>
      <c r="D537" s="83" t="s">
        <v>14</v>
      </c>
      <c r="E537" s="83" t="s">
        <v>289</v>
      </c>
      <c r="F537" s="83" t="s">
        <v>67</v>
      </c>
      <c r="G537" s="76">
        <v>798.8</v>
      </c>
      <c r="K537"/>
    </row>
    <row r="538" spans="1:8" s="34" customFormat="1" ht="63">
      <c r="A538" s="79" t="s">
        <v>277</v>
      </c>
      <c r="B538" s="80" t="s">
        <v>53</v>
      </c>
      <c r="C538" s="80" t="s">
        <v>14</v>
      </c>
      <c r="D538" s="80" t="s">
        <v>14</v>
      </c>
      <c r="E538" s="80" t="s">
        <v>293</v>
      </c>
      <c r="F538" s="80"/>
      <c r="G538" s="72">
        <f>G539</f>
        <v>14876.11</v>
      </c>
      <c r="H538" s="171"/>
    </row>
    <row r="539" spans="1:8" s="10" customFormat="1" ht="63">
      <c r="A539" s="82" t="s">
        <v>323</v>
      </c>
      <c r="B539" s="83" t="s">
        <v>53</v>
      </c>
      <c r="C539" s="83" t="s">
        <v>14</v>
      </c>
      <c r="D539" s="83" t="s">
        <v>14</v>
      </c>
      <c r="E539" s="83" t="s">
        <v>292</v>
      </c>
      <c r="F539" s="83"/>
      <c r="G539" s="76">
        <f>G540</f>
        <v>14876.11</v>
      </c>
      <c r="H539" s="28"/>
    </row>
    <row r="540" spans="1:8" s="10" customFormat="1" ht="47.25">
      <c r="A540" s="107" t="s">
        <v>320</v>
      </c>
      <c r="B540" s="83" t="s">
        <v>53</v>
      </c>
      <c r="C540" s="83" t="s">
        <v>14</v>
      </c>
      <c r="D540" s="83" t="s">
        <v>14</v>
      </c>
      <c r="E540" s="83" t="s">
        <v>291</v>
      </c>
      <c r="F540" s="83"/>
      <c r="G540" s="76">
        <f>G541+G543</f>
        <v>14876.11</v>
      </c>
      <c r="H540" s="28"/>
    </row>
    <row r="541" spans="1:11" ht="31.5">
      <c r="A541" s="73" t="s">
        <v>229</v>
      </c>
      <c r="B541" s="74" t="s">
        <v>53</v>
      </c>
      <c r="C541" s="74" t="s">
        <v>14</v>
      </c>
      <c r="D541" s="74" t="s">
        <v>14</v>
      </c>
      <c r="E541" s="74" t="s">
        <v>290</v>
      </c>
      <c r="F541" s="74"/>
      <c r="G541" s="76">
        <f>G542</f>
        <v>13174.74</v>
      </c>
      <c r="K541"/>
    </row>
    <row r="542" spans="1:11" ht="47.25">
      <c r="A542" s="73" t="s">
        <v>129</v>
      </c>
      <c r="B542" s="74" t="s">
        <v>53</v>
      </c>
      <c r="C542" s="74" t="s">
        <v>14</v>
      </c>
      <c r="D542" s="74" t="s">
        <v>14</v>
      </c>
      <c r="E542" s="74" t="s">
        <v>290</v>
      </c>
      <c r="F542" s="74" t="s">
        <v>67</v>
      </c>
      <c r="G542" s="76">
        <v>13174.74</v>
      </c>
      <c r="K542"/>
    </row>
    <row r="543" spans="1:11" ht="31.5">
      <c r="A543" s="73" t="s">
        <v>140</v>
      </c>
      <c r="B543" s="74" t="s">
        <v>53</v>
      </c>
      <c r="C543" s="74" t="s">
        <v>14</v>
      </c>
      <c r="D543" s="74" t="s">
        <v>14</v>
      </c>
      <c r="E543" s="74" t="s">
        <v>289</v>
      </c>
      <c r="F543" s="74"/>
      <c r="G543" s="76">
        <f>G544+G545+G547+G546</f>
        <v>1701.37</v>
      </c>
      <c r="K543"/>
    </row>
    <row r="544" spans="1:11" ht="110.25">
      <c r="A544" s="73" t="s">
        <v>69</v>
      </c>
      <c r="B544" s="74" t="s">
        <v>53</v>
      </c>
      <c r="C544" s="74" t="s">
        <v>14</v>
      </c>
      <c r="D544" s="74" t="s">
        <v>14</v>
      </c>
      <c r="E544" s="74" t="s">
        <v>289</v>
      </c>
      <c r="F544" s="74" t="s">
        <v>64</v>
      </c>
      <c r="G544" s="76">
        <v>13.1</v>
      </c>
      <c r="K544"/>
    </row>
    <row r="545" spans="1:11" ht="47.25">
      <c r="A545" s="73" t="s">
        <v>70</v>
      </c>
      <c r="B545" s="74" t="s">
        <v>53</v>
      </c>
      <c r="C545" s="74" t="s">
        <v>14</v>
      </c>
      <c r="D545" s="74" t="s">
        <v>14</v>
      </c>
      <c r="E545" s="74" t="s">
        <v>289</v>
      </c>
      <c r="F545" s="74" t="s">
        <v>65</v>
      </c>
      <c r="G545" s="76">
        <v>865.3</v>
      </c>
      <c r="K545"/>
    </row>
    <row r="546" spans="1:11" ht="30">
      <c r="A546" s="153" t="s">
        <v>75</v>
      </c>
      <c r="B546" s="74" t="s">
        <v>53</v>
      </c>
      <c r="C546" s="74" t="s">
        <v>14</v>
      </c>
      <c r="D546" s="74" t="s">
        <v>14</v>
      </c>
      <c r="E546" s="74" t="s">
        <v>289</v>
      </c>
      <c r="F546" s="74" t="s">
        <v>73</v>
      </c>
      <c r="G546" s="76">
        <v>100</v>
      </c>
      <c r="K546"/>
    </row>
    <row r="547" spans="1:11" ht="47.25">
      <c r="A547" s="73" t="s">
        <v>129</v>
      </c>
      <c r="B547" s="74" t="s">
        <v>53</v>
      </c>
      <c r="C547" s="74" t="s">
        <v>14</v>
      </c>
      <c r="D547" s="74" t="s">
        <v>14</v>
      </c>
      <c r="E547" s="74" t="s">
        <v>289</v>
      </c>
      <c r="F547" s="74" t="s">
        <v>67</v>
      </c>
      <c r="G547" s="76">
        <v>722.97</v>
      </c>
      <c r="K547"/>
    </row>
    <row r="548" spans="1:11" ht="15.75">
      <c r="A548" s="66" t="s">
        <v>230</v>
      </c>
      <c r="B548" s="67" t="s">
        <v>53</v>
      </c>
      <c r="C548" s="67" t="s">
        <v>39</v>
      </c>
      <c r="D548" s="67" t="s">
        <v>334</v>
      </c>
      <c r="E548" s="67"/>
      <c r="F548" s="67"/>
      <c r="G548" s="69">
        <f>G549+G571</f>
        <v>131566.70999999996</v>
      </c>
      <c r="K548"/>
    </row>
    <row r="549" spans="1:11" ht="15.75">
      <c r="A549" s="66" t="s">
        <v>231</v>
      </c>
      <c r="B549" s="67" t="s">
        <v>53</v>
      </c>
      <c r="C549" s="67" t="s">
        <v>39</v>
      </c>
      <c r="D549" s="67" t="s">
        <v>7</v>
      </c>
      <c r="E549" s="67"/>
      <c r="F549" s="67"/>
      <c r="G549" s="69">
        <f>G564+G555+G550</f>
        <v>129504.70999999998</v>
      </c>
      <c r="K549"/>
    </row>
    <row r="550" spans="1:8" s="2" customFormat="1" ht="42.75">
      <c r="A550" s="156" t="s">
        <v>438</v>
      </c>
      <c r="B550" s="135" t="s">
        <v>53</v>
      </c>
      <c r="C550" s="135" t="s">
        <v>39</v>
      </c>
      <c r="D550" s="135" t="s">
        <v>7</v>
      </c>
      <c r="E550" s="80" t="s">
        <v>199</v>
      </c>
      <c r="F550" s="80"/>
      <c r="G550" s="72">
        <f>G551</f>
        <v>25.79</v>
      </c>
      <c r="H550" s="171"/>
    </row>
    <row r="551" spans="1:11" ht="78.75">
      <c r="A551" s="46" t="s">
        <v>440</v>
      </c>
      <c r="B551" s="140" t="s">
        <v>53</v>
      </c>
      <c r="C551" s="140" t="s">
        <v>39</v>
      </c>
      <c r="D551" s="140" t="s">
        <v>7</v>
      </c>
      <c r="E551" s="83" t="s">
        <v>213</v>
      </c>
      <c r="F551" s="83"/>
      <c r="G551" s="76">
        <f>G552</f>
        <v>25.79</v>
      </c>
      <c r="K551"/>
    </row>
    <row r="552" spans="1:11" ht="45">
      <c r="A552" s="157" t="s">
        <v>450</v>
      </c>
      <c r="B552" s="140" t="s">
        <v>53</v>
      </c>
      <c r="C552" s="140" t="s">
        <v>39</v>
      </c>
      <c r="D552" s="140" t="s">
        <v>7</v>
      </c>
      <c r="E552" s="83" t="s">
        <v>441</v>
      </c>
      <c r="F552" s="83"/>
      <c r="G552" s="76">
        <f>G553</f>
        <v>25.79</v>
      </c>
      <c r="K552"/>
    </row>
    <row r="553" spans="1:11" ht="45">
      <c r="A553" s="157" t="s">
        <v>390</v>
      </c>
      <c r="B553" s="140" t="s">
        <v>53</v>
      </c>
      <c r="C553" s="140" t="s">
        <v>39</v>
      </c>
      <c r="D553" s="140" t="s">
        <v>7</v>
      </c>
      <c r="E553" s="83" t="s">
        <v>453</v>
      </c>
      <c r="F553" s="83"/>
      <c r="G553" s="76">
        <f>G554</f>
        <v>25.79</v>
      </c>
      <c r="K553"/>
    </row>
    <row r="554" spans="1:11" ht="47.25">
      <c r="A554" s="73" t="s">
        <v>129</v>
      </c>
      <c r="B554" s="140" t="s">
        <v>53</v>
      </c>
      <c r="C554" s="140" t="s">
        <v>39</v>
      </c>
      <c r="D554" s="140" t="s">
        <v>7</v>
      </c>
      <c r="E554" s="83" t="s">
        <v>453</v>
      </c>
      <c r="F554" s="83" t="s">
        <v>67</v>
      </c>
      <c r="G554" s="76">
        <v>25.79</v>
      </c>
      <c r="K554"/>
    </row>
    <row r="555" spans="1:11" ht="57">
      <c r="A555" s="156" t="s">
        <v>452</v>
      </c>
      <c r="B555" s="135" t="s">
        <v>53</v>
      </c>
      <c r="C555" s="135" t="s">
        <v>39</v>
      </c>
      <c r="D555" s="135" t="s">
        <v>7</v>
      </c>
      <c r="E555" s="135" t="s">
        <v>296</v>
      </c>
      <c r="F555" s="135"/>
      <c r="G555" s="138">
        <f>G556</f>
        <v>2145.43</v>
      </c>
      <c r="K555"/>
    </row>
    <row r="556" spans="1:11" ht="47.25">
      <c r="A556" s="46" t="s">
        <v>419</v>
      </c>
      <c r="B556" s="140" t="s">
        <v>53</v>
      </c>
      <c r="C556" s="140" t="s">
        <v>39</v>
      </c>
      <c r="D556" s="140" t="s">
        <v>7</v>
      </c>
      <c r="E556" s="140" t="s">
        <v>295</v>
      </c>
      <c r="F556" s="140"/>
      <c r="G556" s="142">
        <f>G557</f>
        <v>2145.43</v>
      </c>
      <c r="K556"/>
    </row>
    <row r="557" spans="1:11" ht="47.25">
      <c r="A557" s="46" t="s">
        <v>424</v>
      </c>
      <c r="B557" s="140" t="s">
        <v>53</v>
      </c>
      <c r="C557" s="140" t="s">
        <v>39</v>
      </c>
      <c r="D557" s="140" t="s">
        <v>7</v>
      </c>
      <c r="E557" s="140" t="s">
        <v>294</v>
      </c>
      <c r="F557" s="140"/>
      <c r="G557" s="142">
        <f>G558+G560+G562</f>
        <v>2145.43</v>
      </c>
      <c r="K557"/>
    </row>
    <row r="558" spans="1:11" ht="94.5">
      <c r="A558" s="46" t="s">
        <v>420</v>
      </c>
      <c r="B558" s="140" t="s">
        <v>53</v>
      </c>
      <c r="C558" s="140" t="s">
        <v>39</v>
      </c>
      <c r="D558" s="140" t="s">
        <v>7</v>
      </c>
      <c r="E558" s="140" t="s">
        <v>421</v>
      </c>
      <c r="F558" s="140"/>
      <c r="G558" s="142">
        <f>G559</f>
        <v>593.28</v>
      </c>
      <c r="K558"/>
    </row>
    <row r="559" spans="1:11" ht="45">
      <c r="A559" s="139" t="s">
        <v>68</v>
      </c>
      <c r="B559" s="140" t="s">
        <v>53</v>
      </c>
      <c r="C559" s="140" t="s">
        <v>39</v>
      </c>
      <c r="D559" s="140" t="s">
        <v>7</v>
      </c>
      <c r="E559" s="140" t="s">
        <v>421</v>
      </c>
      <c r="F559" s="140" t="s">
        <v>67</v>
      </c>
      <c r="G559" s="142">
        <v>593.28</v>
      </c>
      <c r="K559"/>
    </row>
    <row r="560" spans="1:11" ht="15">
      <c r="A560" s="153" t="s">
        <v>422</v>
      </c>
      <c r="B560" s="140" t="s">
        <v>53</v>
      </c>
      <c r="C560" s="140" t="s">
        <v>39</v>
      </c>
      <c r="D560" s="140" t="s">
        <v>7</v>
      </c>
      <c r="E560" s="140" t="s">
        <v>423</v>
      </c>
      <c r="F560" s="140"/>
      <c r="G560" s="142">
        <f>G561</f>
        <v>733.4</v>
      </c>
      <c r="K560"/>
    </row>
    <row r="561" spans="1:11" ht="45">
      <c r="A561" s="139" t="s">
        <v>68</v>
      </c>
      <c r="B561" s="140" t="s">
        <v>53</v>
      </c>
      <c r="C561" s="140" t="s">
        <v>39</v>
      </c>
      <c r="D561" s="140" t="s">
        <v>7</v>
      </c>
      <c r="E561" s="140" t="s">
        <v>423</v>
      </c>
      <c r="F561" s="140" t="s">
        <v>67</v>
      </c>
      <c r="G561" s="142">
        <v>733.4</v>
      </c>
      <c r="K561"/>
    </row>
    <row r="562" spans="1:11" ht="47.25">
      <c r="A562" s="25" t="s">
        <v>233</v>
      </c>
      <c r="B562" s="140" t="s">
        <v>53</v>
      </c>
      <c r="C562" s="140" t="s">
        <v>39</v>
      </c>
      <c r="D562" s="140" t="s">
        <v>7</v>
      </c>
      <c r="E562" s="140" t="s">
        <v>302</v>
      </c>
      <c r="F562" s="140"/>
      <c r="G562" s="142">
        <f>G563</f>
        <v>818.75</v>
      </c>
      <c r="K562"/>
    </row>
    <row r="563" spans="1:11" ht="47.25">
      <c r="A563" s="73" t="s">
        <v>129</v>
      </c>
      <c r="B563" s="140" t="s">
        <v>53</v>
      </c>
      <c r="C563" s="140" t="s">
        <v>39</v>
      </c>
      <c r="D563" s="140" t="s">
        <v>7</v>
      </c>
      <c r="E563" s="140" t="s">
        <v>302</v>
      </c>
      <c r="F563" s="140" t="s">
        <v>67</v>
      </c>
      <c r="G563" s="142">
        <v>818.75</v>
      </c>
      <c r="K563"/>
    </row>
    <row r="564" spans="1:8" s="2" customFormat="1" ht="78.75">
      <c r="A564" s="79" t="s">
        <v>278</v>
      </c>
      <c r="B564" s="71" t="s">
        <v>53</v>
      </c>
      <c r="C564" s="71" t="s">
        <v>39</v>
      </c>
      <c r="D564" s="71" t="s">
        <v>7</v>
      </c>
      <c r="E564" s="89" t="s">
        <v>296</v>
      </c>
      <c r="F564" s="71"/>
      <c r="G564" s="72">
        <f>G565</f>
        <v>127333.48999999999</v>
      </c>
      <c r="H564" s="171"/>
    </row>
    <row r="565" spans="1:11" ht="63.75" customHeight="1">
      <c r="A565" s="73" t="s">
        <v>321</v>
      </c>
      <c r="B565" s="74" t="s">
        <v>53</v>
      </c>
      <c r="C565" s="74" t="s">
        <v>39</v>
      </c>
      <c r="D565" s="74" t="s">
        <v>7</v>
      </c>
      <c r="E565" s="85" t="s">
        <v>295</v>
      </c>
      <c r="F565" s="74"/>
      <c r="G565" s="76">
        <f>G566</f>
        <v>127333.48999999999</v>
      </c>
      <c r="K565"/>
    </row>
    <row r="566" spans="1:11" ht="63">
      <c r="A566" s="107" t="s">
        <v>232</v>
      </c>
      <c r="B566" s="74" t="s">
        <v>53</v>
      </c>
      <c r="C566" s="74" t="s">
        <v>39</v>
      </c>
      <c r="D566" s="74" t="s">
        <v>7</v>
      </c>
      <c r="E566" s="85" t="s">
        <v>294</v>
      </c>
      <c r="F566" s="74"/>
      <c r="G566" s="76">
        <f>G567+G569</f>
        <v>127333.48999999999</v>
      </c>
      <c r="K566"/>
    </row>
    <row r="567" spans="1:11" ht="31.5">
      <c r="A567" s="106" t="s">
        <v>300</v>
      </c>
      <c r="B567" s="74" t="s">
        <v>53</v>
      </c>
      <c r="C567" s="74" t="s">
        <v>39</v>
      </c>
      <c r="D567" s="74" t="s">
        <v>7</v>
      </c>
      <c r="E567" s="74" t="s">
        <v>301</v>
      </c>
      <c r="F567" s="74"/>
      <c r="G567" s="76">
        <f>G568</f>
        <v>41369.21</v>
      </c>
      <c r="K567"/>
    </row>
    <row r="568" spans="1:11" ht="47.25">
      <c r="A568" s="73" t="s">
        <v>68</v>
      </c>
      <c r="B568" s="74" t="s">
        <v>53</v>
      </c>
      <c r="C568" s="74" t="s">
        <v>39</v>
      </c>
      <c r="D568" s="74" t="s">
        <v>7</v>
      </c>
      <c r="E568" s="74" t="s">
        <v>301</v>
      </c>
      <c r="F568" s="74" t="s">
        <v>67</v>
      </c>
      <c r="G568" s="76">
        <v>41369.21</v>
      </c>
      <c r="K568"/>
    </row>
    <row r="569" spans="1:11" ht="47.25">
      <c r="A569" s="106" t="s">
        <v>233</v>
      </c>
      <c r="B569" s="74" t="s">
        <v>53</v>
      </c>
      <c r="C569" s="74" t="s">
        <v>39</v>
      </c>
      <c r="D569" s="74" t="s">
        <v>7</v>
      </c>
      <c r="E569" s="74" t="s">
        <v>302</v>
      </c>
      <c r="F569" s="74"/>
      <c r="G569" s="76">
        <f>G570</f>
        <v>85964.28</v>
      </c>
      <c r="K569"/>
    </row>
    <row r="570" spans="1:11" ht="47.25">
      <c r="A570" s="73" t="s">
        <v>68</v>
      </c>
      <c r="B570" s="74" t="s">
        <v>53</v>
      </c>
      <c r="C570" s="74" t="s">
        <v>39</v>
      </c>
      <c r="D570" s="74" t="s">
        <v>7</v>
      </c>
      <c r="E570" s="74" t="s">
        <v>302</v>
      </c>
      <c r="F570" s="74" t="s">
        <v>67</v>
      </c>
      <c r="G570" s="76">
        <v>85964.28</v>
      </c>
      <c r="K570"/>
    </row>
    <row r="571" spans="1:11" ht="15.75">
      <c r="A571" s="66" t="s">
        <v>234</v>
      </c>
      <c r="B571" s="67" t="s">
        <v>53</v>
      </c>
      <c r="C571" s="67" t="s">
        <v>39</v>
      </c>
      <c r="D571" s="67" t="s">
        <v>10</v>
      </c>
      <c r="E571" s="67"/>
      <c r="F571" s="67"/>
      <c r="G571" s="69">
        <f>G572</f>
        <v>2062</v>
      </c>
      <c r="K571"/>
    </row>
    <row r="572" spans="1:8" s="34" customFormat="1" ht="78.75">
      <c r="A572" s="79" t="s">
        <v>278</v>
      </c>
      <c r="B572" s="80" t="s">
        <v>53</v>
      </c>
      <c r="C572" s="80" t="s">
        <v>39</v>
      </c>
      <c r="D572" s="80" t="s">
        <v>10</v>
      </c>
      <c r="E572" s="80" t="s">
        <v>296</v>
      </c>
      <c r="F572" s="80"/>
      <c r="G572" s="72">
        <f>G573</f>
        <v>2062</v>
      </c>
      <c r="H572" s="171"/>
    </row>
    <row r="573" spans="1:8" s="10" customFormat="1" ht="63">
      <c r="A573" s="73" t="s">
        <v>279</v>
      </c>
      <c r="B573" s="74" t="s">
        <v>53</v>
      </c>
      <c r="C573" s="74" t="s">
        <v>39</v>
      </c>
      <c r="D573" s="74" t="s">
        <v>10</v>
      </c>
      <c r="E573" s="85" t="s">
        <v>299</v>
      </c>
      <c r="F573" s="83"/>
      <c r="G573" s="76">
        <f>G574</f>
        <v>2062</v>
      </c>
      <c r="H573" s="28"/>
    </row>
    <row r="574" spans="1:8" s="10" customFormat="1" ht="52.5" customHeight="1">
      <c r="A574" s="107" t="s">
        <v>232</v>
      </c>
      <c r="B574" s="74" t="s">
        <v>53</v>
      </c>
      <c r="C574" s="74" t="s">
        <v>39</v>
      </c>
      <c r="D574" s="74" t="s">
        <v>7</v>
      </c>
      <c r="E574" s="85" t="s">
        <v>298</v>
      </c>
      <c r="F574" s="83"/>
      <c r="G574" s="76">
        <f>G575</f>
        <v>2062</v>
      </c>
      <c r="H574" s="28"/>
    </row>
    <row r="575" spans="1:11" ht="31.5">
      <c r="A575" s="106" t="s">
        <v>235</v>
      </c>
      <c r="B575" s="74" t="s">
        <v>53</v>
      </c>
      <c r="C575" s="74" t="s">
        <v>39</v>
      </c>
      <c r="D575" s="74" t="s">
        <v>10</v>
      </c>
      <c r="E575" s="74" t="s">
        <v>297</v>
      </c>
      <c r="F575" s="74"/>
      <c r="G575" s="76">
        <f>G576+G577+G578</f>
        <v>2062</v>
      </c>
      <c r="K575"/>
    </row>
    <row r="576" spans="1:11" ht="110.25">
      <c r="A576" s="73" t="s">
        <v>69</v>
      </c>
      <c r="B576" s="74" t="s">
        <v>53</v>
      </c>
      <c r="C576" s="74" t="s">
        <v>39</v>
      </c>
      <c r="D576" s="74" t="s">
        <v>10</v>
      </c>
      <c r="E576" s="74" t="s">
        <v>297</v>
      </c>
      <c r="F576" s="74" t="s">
        <v>64</v>
      </c>
      <c r="G576" s="76">
        <v>63.4</v>
      </c>
      <c r="K576"/>
    </row>
    <row r="577" spans="1:11" ht="47.25">
      <c r="A577" s="73" t="s">
        <v>70</v>
      </c>
      <c r="B577" s="74" t="s">
        <v>53</v>
      </c>
      <c r="C577" s="74" t="s">
        <v>39</v>
      </c>
      <c r="D577" s="74" t="s">
        <v>10</v>
      </c>
      <c r="E577" s="74" t="s">
        <v>297</v>
      </c>
      <c r="F577" s="85" t="s">
        <v>65</v>
      </c>
      <c r="G577" s="76">
        <v>1812.78</v>
      </c>
      <c r="K577"/>
    </row>
    <row r="578" spans="1:11" ht="47.25">
      <c r="A578" s="73" t="s">
        <v>68</v>
      </c>
      <c r="B578" s="74" t="s">
        <v>53</v>
      </c>
      <c r="C578" s="74" t="s">
        <v>39</v>
      </c>
      <c r="D578" s="74" t="s">
        <v>10</v>
      </c>
      <c r="E578" s="74" t="s">
        <v>297</v>
      </c>
      <c r="F578" s="85" t="s">
        <v>67</v>
      </c>
      <c r="G578" s="76">
        <v>185.82</v>
      </c>
      <c r="K578"/>
    </row>
    <row r="579" spans="1:8" s="1" customFormat="1" ht="78.75">
      <c r="A579" s="63" t="s">
        <v>79</v>
      </c>
      <c r="B579" s="64" t="s">
        <v>58</v>
      </c>
      <c r="C579" s="64"/>
      <c r="D579" s="64"/>
      <c r="E579" s="128"/>
      <c r="F579" s="64"/>
      <c r="G579" s="65">
        <f>G580</f>
        <v>3607.85</v>
      </c>
      <c r="H579" s="177"/>
    </row>
    <row r="580" spans="1:8" s="1" customFormat="1" ht="31.5">
      <c r="A580" s="66" t="s">
        <v>236</v>
      </c>
      <c r="B580" s="67" t="s">
        <v>58</v>
      </c>
      <c r="C580" s="67" t="s">
        <v>9</v>
      </c>
      <c r="D580" s="67" t="s">
        <v>334</v>
      </c>
      <c r="E580" s="68"/>
      <c r="F580" s="67"/>
      <c r="G580" s="69">
        <f>G587+G581</f>
        <v>3607.85</v>
      </c>
      <c r="H580" s="177"/>
    </row>
    <row r="581" spans="1:8" s="1" customFormat="1" ht="15.75">
      <c r="A581" s="179" t="s">
        <v>358</v>
      </c>
      <c r="B581" s="67" t="s">
        <v>58</v>
      </c>
      <c r="C581" s="67" t="s">
        <v>9</v>
      </c>
      <c r="D581" s="67" t="s">
        <v>16</v>
      </c>
      <c r="E581" s="68"/>
      <c r="F581" s="67"/>
      <c r="G581" s="69">
        <f>G582</f>
        <v>33.61</v>
      </c>
      <c r="H581" s="177"/>
    </row>
    <row r="582" spans="1:8" s="1" customFormat="1" ht="110.25">
      <c r="A582" s="123" t="s">
        <v>454</v>
      </c>
      <c r="B582" s="80" t="s">
        <v>58</v>
      </c>
      <c r="C582" s="80" t="s">
        <v>9</v>
      </c>
      <c r="D582" s="80" t="s">
        <v>16</v>
      </c>
      <c r="E582" s="81" t="s">
        <v>359</v>
      </c>
      <c r="F582" s="80"/>
      <c r="G582" s="72">
        <f>G583</f>
        <v>33.61</v>
      </c>
      <c r="H582" s="177"/>
    </row>
    <row r="583" spans="1:8" s="1" customFormat="1" ht="63">
      <c r="A583" s="46" t="s">
        <v>363</v>
      </c>
      <c r="B583" s="83" t="s">
        <v>58</v>
      </c>
      <c r="C583" s="83" t="s">
        <v>9</v>
      </c>
      <c r="D583" s="83" t="s">
        <v>16</v>
      </c>
      <c r="E583" s="84" t="s">
        <v>360</v>
      </c>
      <c r="F583" s="83"/>
      <c r="G583" s="76">
        <f>G584</f>
        <v>33.61</v>
      </c>
      <c r="H583" s="177"/>
    </row>
    <row r="584" spans="1:8" s="1" customFormat="1" ht="47.25">
      <c r="A584" s="46" t="s">
        <v>364</v>
      </c>
      <c r="B584" s="83" t="s">
        <v>58</v>
      </c>
      <c r="C584" s="83" t="s">
        <v>9</v>
      </c>
      <c r="D584" s="83" t="s">
        <v>16</v>
      </c>
      <c r="E584" s="84" t="s">
        <v>361</v>
      </c>
      <c r="F584" s="83"/>
      <c r="G584" s="76">
        <f>G585</f>
        <v>33.61</v>
      </c>
      <c r="H584" s="177"/>
    </row>
    <row r="585" spans="1:8" s="1" customFormat="1" ht="47.25">
      <c r="A585" s="46" t="s">
        <v>365</v>
      </c>
      <c r="B585" s="83" t="s">
        <v>58</v>
      </c>
      <c r="C585" s="83" t="s">
        <v>9</v>
      </c>
      <c r="D585" s="83" t="s">
        <v>16</v>
      </c>
      <c r="E585" s="84" t="s">
        <v>362</v>
      </c>
      <c r="F585" s="83"/>
      <c r="G585" s="76">
        <f>G586</f>
        <v>33.61</v>
      </c>
      <c r="H585" s="177"/>
    </row>
    <row r="586" spans="1:8" s="1" customFormat="1" ht="47.25">
      <c r="A586" s="73" t="s">
        <v>70</v>
      </c>
      <c r="B586" s="83" t="s">
        <v>58</v>
      </c>
      <c r="C586" s="83" t="s">
        <v>9</v>
      </c>
      <c r="D586" s="83" t="s">
        <v>16</v>
      </c>
      <c r="E586" s="84" t="s">
        <v>362</v>
      </c>
      <c r="F586" s="83" t="s">
        <v>65</v>
      </c>
      <c r="G586" s="76">
        <v>33.61</v>
      </c>
      <c r="H586" s="177"/>
    </row>
    <row r="587" spans="1:9" s="22" customFormat="1" ht="63">
      <c r="A587" s="66" t="s">
        <v>327</v>
      </c>
      <c r="B587" s="67" t="s">
        <v>58</v>
      </c>
      <c r="C587" s="67" t="s">
        <v>9</v>
      </c>
      <c r="D587" s="67" t="s">
        <v>18</v>
      </c>
      <c r="E587" s="68"/>
      <c r="F587" s="67"/>
      <c r="G587" s="69">
        <f>G588</f>
        <v>3574.24</v>
      </c>
      <c r="H587" s="177"/>
      <c r="I587" s="1"/>
    </row>
    <row r="588" spans="1:8" s="1" customFormat="1" ht="31.5">
      <c r="A588" s="70" t="s">
        <v>85</v>
      </c>
      <c r="B588" s="71" t="s">
        <v>58</v>
      </c>
      <c r="C588" s="71" t="s">
        <v>9</v>
      </c>
      <c r="D588" s="71" t="s">
        <v>18</v>
      </c>
      <c r="E588" s="89" t="s">
        <v>111</v>
      </c>
      <c r="F588" s="71"/>
      <c r="G588" s="72">
        <f>G589</f>
        <v>3574.24</v>
      </c>
      <c r="H588" s="177"/>
    </row>
    <row r="589" spans="1:8" s="1" customFormat="1" ht="47.25">
      <c r="A589" s="73" t="s">
        <v>57</v>
      </c>
      <c r="B589" s="74" t="s">
        <v>58</v>
      </c>
      <c r="C589" s="74" t="s">
        <v>9</v>
      </c>
      <c r="D589" s="74" t="s">
        <v>18</v>
      </c>
      <c r="E589" s="85" t="s">
        <v>130</v>
      </c>
      <c r="F589" s="74"/>
      <c r="G589" s="76">
        <f>G590+G591+G592</f>
        <v>3574.24</v>
      </c>
      <c r="H589" s="177"/>
    </row>
    <row r="590" spans="1:8" s="1" customFormat="1" ht="110.25">
      <c r="A590" s="73" t="s">
        <v>69</v>
      </c>
      <c r="B590" s="74" t="s">
        <v>58</v>
      </c>
      <c r="C590" s="74" t="s">
        <v>9</v>
      </c>
      <c r="D590" s="74" t="s">
        <v>18</v>
      </c>
      <c r="E590" s="85" t="s">
        <v>130</v>
      </c>
      <c r="F590" s="74" t="s">
        <v>64</v>
      </c>
      <c r="G590" s="76">
        <v>3077.7</v>
      </c>
      <c r="H590" s="177"/>
    </row>
    <row r="591" spans="1:8" s="1" customFormat="1" ht="47.25">
      <c r="A591" s="73" t="s">
        <v>70</v>
      </c>
      <c r="B591" s="74" t="s">
        <v>58</v>
      </c>
      <c r="C591" s="74" t="s">
        <v>9</v>
      </c>
      <c r="D591" s="74" t="s">
        <v>18</v>
      </c>
      <c r="E591" s="85" t="s">
        <v>130</v>
      </c>
      <c r="F591" s="74" t="s">
        <v>65</v>
      </c>
      <c r="G591" s="76">
        <v>489.4</v>
      </c>
      <c r="H591" s="177"/>
    </row>
    <row r="592" spans="1:8" s="1" customFormat="1" ht="15.75">
      <c r="A592" s="73" t="s">
        <v>71</v>
      </c>
      <c r="B592" s="74" t="s">
        <v>58</v>
      </c>
      <c r="C592" s="74" t="s">
        <v>9</v>
      </c>
      <c r="D592" s="74" t="s">
        <v>18</v>
      </c>
      <c r="E592" s="85" t="s">
        <v>130</v>
      </c>
      <c r="F592" s="74" t="s">
        <v>66</v>
      </c>
      <c r="G592" s="76">
        <v>7.14</v>
      </c>
      <c r="H592" s="177"/>
    </row>
    <row r="593" spans="1:11" ht="15.75">
      <c r="A593" s="96" t="s">
        <v>335</v>
      </c>
      <c r="B593" s="97"/>
      <c r="C593" s="67"/>
      <c r="D593" s="67"/>
      <c r="E593" s="67"/>
      <c r="F593" s="67"/>
      <c r="G593" s="69">
        <f>G10+G18+G54+G142+G313+G333+G452+G515+G579+G304+G296</f>
        <v>2220056.7800000003</v>
      </c>
      <c r="K593"/>
    </row>
    <row r="594" spans="5:11" ht="15">
      <c r="E594" s="38"/>
      <c r="K594"/>
    </row>
    <row r="595" spans="5:11" ht="15">
      <c r="E595" s="38"/>
      <c r="G595" s="24"/>
      <c r="K595"/>
    </row>
    <row r="596" spans="8:10" ht="15">
      <c r="H596" s="31"/>
      <c r="J596" s="7"/>
    </row>
    <row r="601" spans="5:7" ht="15">
      <c r="E601" s="41"/>
      <c r="F601" s="42"/>
      <c r="G601" s="43"/>
    </row>
  </sheetData>
  <sheetProtection/>
  <autoFilter ref="A9:K595"/>
  <mergeCells count="4">
    <mergeCell ref="B2:G2"/>
    <mergeCell ref="B3:G3"/>
    <mergeCell ref="A6:G6"/>
    <mergeCell ref="A7:G7"/>
  </mergeCells>
  <printOptions/>
  <pageMargins left="0.7480314960629921" right="0" top="0.4724409448818898" bottom="0.2362204724409449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2023-01-21T08:07:12Z</cp:lastPrinted>
  <dcterms:created xsi:type="dcterms:W3CDTF">2005-12-06T06:33:16Z</dcterms:created>
  <dcterms:modified xsi:type="dcterms:W3CDTF">2023-01-21T08:07:40Z</dcterms:modified>
  <cp:category/>
  <cp:version/>
  <cp:contentType/>
  <cp:contentStatus/>
</cp:coreProperties>
</file>